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.nowacki\Desktop\GS\2026\0622\"/>
    </mc:Choice>
  </mc:AlternateContent>
  <xr:revisionPtr revIDLastSave="83" documentId="13_ncr:1_{51631460-A8C4-4E24-A266-FE78B685131C}" xr6:coauthVersionLast="47" xr6:coauthVersionMax="47" xr10:uidLastSave="{D37AA7AF-86D5-4210-BB4B-1B15F4CB44D3}"/>
  <bookViews>
    <workbookView xWindow="5805" yWindow="300" windowWidth="21315" windowHeight="15165" xr2:uid="{BBB6A1F5-A76A-401D-9C36-527450963746}"/>
  </bookViews>
  <sheets>
    <sheet name="Plumbing &amp; Electrical Installat" sheetId="6" r:id="rId1"/>
  </sheets>
  <definedNames>
    <definedName name="_xlnm._FilterDatabase" localSheetId="0" hidden="1">'Plumbing &amp; Electrical Installat'!$B$10:$L$214</definedName>
    <definedName name="_xlnm.Print_Area" localSheetId="0">'Plumbing &amp; Electrical Installat'!$A$1:$H$216</definedName>
    <definedName name="_xlnm.Print_Titles" localSheetId="0">'Plumbing &amp; Electrical Installat'!$10:$10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6" l="1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K202" i="6"/>
  <c r="K203" i="6"/>
  <c r="K204" i="6"/>
  <c r="K205" i="6"/>
  <c r="K206" i="6"/>
  <c r="K207" i="6"/>
  <c r="K208" i="6"/>
  <c r="K209" i="6"/>
  <c r="K210" i="6"/>
  <c r="K211" i="6"/>
  <c r="K212" i="6"/>
  <c r="K213" i="6"/>
  <c r="K214" i="6"/>
  <c r="K11" i="6"/>
  <c r="H141" i="6"/>
  <c r="L141" i="6" s="1"/>
  <c r="H142" i="6"/>
  <c r="H143" i="6"/>
  <c r="H144" i="6"/>
  <c r="L144" i="6" s="1"/>
  <c r="H145" i="6"/>
  <c r="L145" i="6" s="1"/>
  <c r="H146" i="6"/>
  <c r="H147" i="6"/>
  <c r="H148" i="6"/>
  <c r="L148" i="6" s="1"/>
  <c r="H149" i="6"/>
  <c r="L149" i="6" s="1"/>
  <c r="H150" i="6"/>
  <c r="H151" i="6"/>
  <c r="L151" i="6" s="1"/>
  <c r="H152" i="6"/>
  <c r="H153" i="6"/>
  <c r="L153" i="6" s="1"/>
  <c r="H154" i="6"/>
  <c r="H155" i="6"/>
  <c r="H156" i="6"/>
  <c r="L156" i="6" s="1"/>
  <c r="H157" i="6"/>
  <c r="H158" i="6"/>
  <c r="H159" i="6"/>
  <c r="H160" i="6"/>
  <c r="H161" i="6"/>
  <c r="L161" i="6" s="1"/>
  <c r="H162" i="6"/>
  <c r="H163" i="6"/>
  <c r="L163" i="6" s="1"/>
  <c r="H164" i="6"/>
  <c r="H165" i="6"/>
  <c r="L165" i="6" s="1"/>
  <c r="H166" i="6"/>
  <c r="H167" i="6"/>
  <c r="H168" i="6"/>
  <c r="L168" i="6" s="1"/>
  <c r="H169" i="6"/>
  <c r="L169" i="6" s="1"/>
  <c r="H170" i="6"/>
  <c r="H171" i="6"/>
  <c r="H172" i="6"/>
  <c r="H173" i="6"/>
  <c r="L173" i="6" s="1"/>
  <c r="H174" i="6"/>
  <c r="H175" i="6"/>
  <c r="L175" i="6" s="1"/>
  <c r="H176" i="6"/>
  <c r="H177" i="6"/>
  <c r="L177" i="6" s="1"/>
  <c r="H178" i="6"/>
  <c r="L178" i="6" s="1"/>
  <c r="H179" i="6"/>
  <c r="H180" i="6"/>
  <c r="L180" i="6" s="1"/>
  <c r="H181" i="6"/>
  <c r="L181" i="6" s="1"/>
  <c r="H182" i="6"/>
  <c r="H183" i="6"/>
  <c r="H184" i="6"/>
  <c r="H185" i="6"/>
  <c r="L185" i="6" s="1"/>
  <c r="H186" i="6"/>
  <c r="H187" i="6"/>
  <c r="H188" i="6"/>
  <c r="H189" i="6"/>
  <c r="L189" i="6" s="1"/>
  <c r="H190" i="6"/>
  <c r="H191" i="6"/>
  <c r="H192" i="6"/>
  <c r="H193" i="6"/>
  <c r="L193" i="6" s="1"/>
  <c r="H194" i="6"/>
  <c r="H195" i="6"/>
  <c r="H196" i="6"/>
  <c r="H197" i="6"/>
  <c r="H198" i="6"/>
  <c r="H199" i="6"/>
  <c r="H200" i="6"/>
  <c r="H201" i="6"/>
  <c r="H202" i="6"/>
  <c r="H203" i="6"/>
  <c r="H204" i="6"/>
  <c r="L204" i="6" s="1"/>
  <c r="H205" i="6"/>
  <c r="L205" i="6" s="1"/>
  <c r="H206" i="6"/>
  <c r="H207" i="6"/>
  <c r="H208" i="6"/>
  <c r="H209" i="6"/>
  <c r="L209" i="6" s="1"/>
  <c r="H210" i="6"/>
  <c r="H211" i="6"/>
  <c r="H212" i="6"/>
  <c r="H213" i="6"/>
  <c r="L213" i="6" s="1"/>
  <c r="H214" i="6"/>
  <c r="H9" i="6"/>
  <c r="H11" i="6" s="1"/>
  <c r="L146" i="6" l="1"/>
  <c r="L154" i="6"/>
  <c r="L166" i="6"/>
  <c r="L157" i="6"/>
  <c r="L201" i="6"/>
  <c r="L208" i="6"/>
  <c r="L196" i="6"/>
  <c r="L184" i="6"/>
  <c r="L172" i="6"/>
  <c r="L207" i="6"/>
  <c r="L183" i="6"/>
  <c r="L171" i="6"/>
  <c r="L159" i="6"/>
  <c r="L147" i="6"/>
  <c r="L206" i="6"/>
  <c r="L194" i="6"/>
  <c r="L182" i="6"/>
  <c r="L170" i="6"/>
  <c r="L158" i="6"/>
  <c r="L197" i="6"/>
  <c r="L160" i="6"/>
  <c r="L195" i="6"/>
  <c r="L192" i="6"/>
  <c r="L212" i="6"/>
  <c r="L200" i="6"/>
  <c r="L188" i="6"/>
  <c r="L176" i="6"/>
  <c r="L164" i="6"/>
  <c r="L152" i="6"/>
  <c r="L211" i="6"/>
  <c r="L199" i="6"/>
  <c r="L187" i="6"/>
  <c r="L210" i="6"/>
  <c r="L198" i="6"/>
  <c r="L186" i="6"/>
  <c r="L174" i="6"/>
  <c r="L162" i="6"/>
  <c r="L150" i="6"/>
  <c r="L203" i="6"/>
  <c r="L179" i="6"/>
  <c r="L167" i="6"/>
  <c r="L155" i="6"/>
  <c r="L143" i="6"/>
  <c r="L191" i="6"/>
  <c r="L214" i="6"/>
  <c r="L190" i="6"/>
  <c r="L142" i="6"/>
  <c r="L202" i="6"/>
  <c r="L11" i="6"/>
  <c r="H49" i="6"/>
  <c r="L49" i="6" s="1"/>
  <c r="H26" i="6"/>
  <c r="L26" i="6" s="1"/>
  <c r="H81" i="6"/>
  <c r="L81" i="6" s="1"/>
  <c r="H48" i="6"/>
  <c r="L48" i="6" s="1"/>
  <c r="H62" i="6"/>
  <c r="L62" i="6" s="1"/>
  <c r="H96" i="6"/>
  <c r="L96" i="6" s="1"/>
  <c r="H76" i="6"/>
  <c r="L76" i="6" s="1"/>
  <c r="H134" i="6"/>
  <c r="L134" i="6" s="1"/>
  <c r="H16" i="6"/>
  <c r="L16" i="6" s="1"/>
  <c r="H100" i="6"/>
  <c r="L100" i="6" s="1"/>
  <c r="H99" i="6"/>
  <c r="L99" i="6" s="1"/>
  <c r="H79" i="6"/>
  <c r="L79" i="6" s="1"/>
  <c r="H137" i="6"/>
  <c r="L137" i="6" s="1"/>
  <c r="H45" i="6"/>
  <c r="L45" i="6" s="1"/>
  <c r="H95" i="6"/>
  <c r="L95" i="6" s="1"/>
  <c r="H75" i="6"/>
  <c r="L75" i="6" s="1"/>
  <c r="H88" i="6"/>
  <c r="L88" i="6" s="1"/>
  <c r="H120" i="6"/>
  <c r="L120" i="6" s="1"/>
  <c r="H65" i="6"/>
  <c r="L65" i="6" s="1"/>
  <c r="H80" i="6"/>
  <c r="L80" i="6" s="1"/>
  <c r="H118" i="6"/>
  <c r="L118" i="6" s="1"/>
  <c r="H27" i="6"/>
  <c r="L27" i="6" s="1"/>
  <c r="H117" i="6"/>
  <c r="L117" i="6" s="1"/>
  <c r="H136" i="6"/>
  <c r="L136" i="6" s="1"/>
  <c r="H25" i="6"/>
  <c r="L25" i="6" s="1"/>
  <c r="H115" i="6"/>
  <c r="L115" i="6" s="1"/>
  <c r="H44" i="6"/>
  <c r="L44" i="6" s="1"/>
  <c r="H114" i="6"/>
  <c r="L114" i="6" s="1"/>
  <c r="H43" i="6"/>
  <c r="L43" i="6" s="1"/>
  <c r="H74" i="6"/>
  <c r="L74" i="6" s="1"/>
  <c r="H22" i="6"/>
  <c r="L22" i="6" s="1"/>
  <c r="H112" i="6"/>
  <c r="L112" i="6" s="1"/>
  <c r="H131" i="6"/>
  <c r="L131" i="6" s="1"/>
  <c r="H91" i="6"/>
  <c r="L91" i="6" s="1"/>
  <c r="H20" i="6"/>
  <c r="L20" i="6" s="1"/>
  <c r="H90" i="6"/>
  <c r="L90" i="6" s="1"/>
  <c r="H39" i="6"/>
  <c r="L39" i="6" s="1"/>
  <c r="H109" i="6"/>
  <c r="L109" i="6" s="1"/>
  <c r="H108" i="6"/>
  <c r="L108" i="6" s="1"/>
  <c r="H57" i="6"/>
  <c r="L57" i="6" s="1"/>
  <c r="H127" i="6"/>
  <c r="L127" i="6" s="1"/>
  <c r="H36" i="6"/>
  <c r="L36" i="6" s="1"/>
  <c r="H125" i="6"/>
  <c r="L125" i="6" s="1"/>
  <c r="H34" i="6"/>
  <c r="L34" i="6" s="1"/>
  <c r="H124" i="6"/>
  <c r="L124" i="6" s="1"/>
  <c r="H13" i="6"/>
  <c r="L13" i="6" s="1"/>
  <c r="H119" i="6"/>
  <c r="L119" i="6" s="1"/>
  <c r="H28" i="6"/>
  <c r="L28" i="6" s="1"/>
  <c r="H98" i="6"/>
  <c r="L98" i="6" s="1"/>
  <c r="H47" i="6"/>
  <c r="L47" i="6" s="1"/>
  <c r="H78" i="6"/>
  <c r="L78" i="6" s="1"/>
  <c r="H116" i="6"/>
  <c r="L116" i="6" s="1"/>
  <c r="H61" i="6"/>
  <c r="L61" i="6" s="1"/>
  <c r="H135" i="6"/>
  <c r="L135" i="6" s="1"/>
  <c r="H60" i="6"/>
  <c r="L60" i="6" s="1"/>
  <c r="H23" i="6"/>
  <c r="L23" i="6" s="1"/>
  <c r="H113" i="6"/>
  <c r="L113" i="6" s="1"/>
  <c r="H58" i="6"/>
  <c r="L58" i="6" s="1"/>
  <c r="H132" i="6"/>
  <c r="L132" i="6" s="1"/>
  <c r="H73" i="6"/>
  <c r="L73" i="6" s="1"/>
  <c r="H41" i="6"/>
  <c r="L41" i="6" s="1"/>
  <c r="H130" i="6"/>
  <c r="L130" i="6" s="1"/>
  <c r="H19" i="6"/>
  <c r="L19" i="6" s="1"/>
  <c r="H38" i="6"/>
  <c r="L38" i="6" s="1"/>
  <c r="H69" i="6"/>
  <c r="L69" i="6" s="1"/>
  <c r="H18" i="6"/>
  <c r="L18" i="6" s="1"/>
  <c r="H56" i="6"/>
  <c r="L56" i="6" s="1"/>
  <c r="H106" i="6"/>
  <c r="L106" i="6" s="1"/>
  <c r="H35" i="6"/>
  <c r="L35" i="6" s="1"/>
  <c r="H54" i="6"/>
  <c r="L54" i="6" s="1"/>
  <c r="H104" i="6"/>
  <c r="L104" i="6" s="1"/>
  <c r="H12" i="6"/>
  <c r="L12" i="6" s="1"/>
  <c r="H140" i="6"/>
  <c r="L140" i="6" s="1"/>
  <c r="H29" i="6"/>
  <c r="L29" i="6" s="1"/>
  <c r="H139" i="6"/>
  <c r="L139" i="6" s="1"/>
  <c r="H64" i="6"/>
  <c r="L64" i="6" s="1"/>
  <c r="H138" i="6"/>
  <c r="L138" i="6" s="1"/>
  <c r="H63" i="6"/>
  <c r="L63" i="6" s="1"/>
  <c r="H97" i="6"/>
  <c r="L97" i="6" s="1"/>
  <c r="H46" i="6"/>
  <c r="L46" i="6" s="1"/>
  <c r="H77" i="6"/>
  <c r="L77" i="6" s="1"/>
  <c r="H24" i="6"/>
  <c r="L24" i="6" s="1"/>
  <c r="H94" i="6"/>
  <c r="L94" i="6" s="1"/>
  <c r="H59" i="6"/>
  <c r="L59" i="6" s="1"/>
  <c r="H133" i="6"/>
  <c r="L133" i="6" s="1"/>
  <c r="H93" i="6"/>
  <c r="L93" i="6" s="1"/>
  <c r="H42" i="6"/>
  <c r="L42" i="6" s="1"/>
  <c r="H92" i="6"/>
  <c r="L92" i="6" s="1"/>
  <c r="H21" i="6"/>
  <c r="L21" i="6" s="1"/>
  <c r="H111" i="6"/>
  <c r="L111" i="6" s="1"/>
  <c r="H72" i="6"/>
  <c r="L72" i="6" s="1"/>
  <c r="H40" i="6"/>
  <c r="L40" i="6" s="1"/>
  <c r="H110" i="6"/>
  <c r="L110" i="6" s="1"/>
  <c r="H71" i="6"/>
  <c r="L71" i="6" s="1"/>
  <c r="H129" i="6"/>
  <c r="L129" i="6" s="1"/>
  <c r="H70" i="6"/>
  <c r="L70" i="6" s="1"/>
  <c r="H128" i="6"/>
  <c r="L128" i="6" s="1"/>
  <c r="H89" i="6"/>
  <c r="L89" i="6" s="1"/>
  <c r="H37" i="6"/>
  <c r="L37" i="6" s="1"/>
  <c r="H107" i="6"/>
  <c r="L107" i="6" s="1"/>
  <c r="H17" i="6"/>
  <c r="L17" i="6" s="1"/>
  <c r="H126" i="6"/>
  <c r="L126" i="6" s="1"/>
  <c r="H87" i="6"/>
  <c r="L87" i="6" s="1"/>
  <c r="H55" i="6"/>
  <c r="L55" i="6" s="1"/>
  <c r="H105" i="6"/>
  <c r="L105" i="6" s="1"/>
  <c r="H86" i="6"/>
  <c r="L86" i="6" s="1"/>
  <c r="H15" i="6"/>
  <c r="L15" i="6" s="1"/>
  <c r="H85" i="6"/>
  <c r="L85" i="6" s="1"/>
  <c r="H68" i="6"/>
  <c r="L68" i="6" s="1"/>
  <c r="H53" i="6"/>
  <c r="L53" i="6" s="1"/>
  <c r="H33" i="6"/>
  <c r="L33" i="6" s="1"/>
  <c r="H14" i="6"/>
  <c r="L14" i="6" s="1"/>
  <c r="H123" i="6"/>
  <c r="L123" i="6" s="1"/>
  <c r="H103" i="6"/>
  <c r="L103" i="6" s="1"/>
  <c r="H84" i="6"/>
  <c r="L84" i="6" s="1"/>
  <c r="H67" i="6"/>
  <c r="L67" i="6" s="1"/>
  <c r="H52" i="6"/>
  <c r="L52" i="6" s="1"/>
  <c r="H32" i="6"/>
  <c r="L32" i="6" s="1"/>
  <c r="H122" i="6"/>
  <c r="L122" i="6" s="1"/>
  <c r="H102" i="6"/>
  <c r="L102" i="6" s="1"/>
  <c r="H83" i="6"/>
  <c r="L83" i="6" s="1"/>
  <c r="H66" i="6"/>
  <c r="L66" i="6" s="1"/>
  <c r="H51" i="6"/>
  <c r="L51" i="6" s="1"/>
  <c r="H31" i="6"/>
  <c r="L31" i="6" s="1"/>
  <c r="H121" i="6"/>
  <c r="L121" i="6" s="1"/>
  <c r="H101" i="6"/>
  <c r="L101" i="6" s="1"/>
  <c r="H82" i="6"/>
  <c r="L82" i="6" s="1"/>
  <c r="H50" i="6"/>
  <c r="L50" i="6" s="1"/>
  <c r="H30" i="6"/>
  <c r="L30" i="6" s="1"/>
</calcChain>
</file>

<file path=xl/sharedStrings.xml><?xml version="1.0" encoding="utf-8"?>
<sst xmlns="http://schemas.openxmlformats.org/spreadsheetml/2006/main" count="1020" uniqueCount="831">
  <si>
    <t>Enter      Discount %</t>
  </si>
  <si>
    <t>Multiplier</t>
  </si>
  <si>
    <t>CB Part #</t>
  </si>
  <si>
    <t>AGI Part #</t>
  </si>
  <si>
    <t>Description</t>
  </si>
  <si>
    <t>UPC</t>
  </si>
  <si>
    <t>Carton Qty</t>
  </si>
  <si>
    <t>List Price</t>
  </si>
  <si>
    <t>Nets</t>
  </si>
  <si>
    <t>A0942100</t>
  </si>
  <si>
    <t>APC100SS</t>
  </si>
  <si>
    <t>1-3/8 OD  PIPE CTR ALUM SP LOAD    (APC100SS)</t>
  </si>
  <si>
    <t>642026082600</t>
  </si>
  <si>
    <t>A09573005</t>
  </si>
  <si>
    <t>FB50</t>
  </si>
  <si>
    <t>1/2    FITTING BRUSH STANDARD    (FB50)</t>
  </si>
  <si>
    <t>038091940202</t>
  </si>
  <si>
    <t>A09573007</t>
  </si>
  <si>
    <t>FB75</t>
  </si>
  <si>
    <t>3/4    FITTING BRUSH STANDARD    (FB75)</t>
  </si>
  <si>
    <t>038091940400</t>
  </si>
  <si>
    <t>A09573010</t>
  </si>
  <si>
    <t>FB100</t>
  </si>
  <si>
    <t>1        FITTING BRUSH STANDARD    (FB100)</t>
  </si>
  <si>
    <t>038091940608</t>
  </si>
  <si>
    <t>A09573012</t>
  </si>
  <si>
    <t>FB125</t>
  </si>
  <si>
    <t>11/4  FITTING BRUSH STANDARD    (FB125)</t>
  </si>
  <si>
    <t>038091940806</t>
  </si>
  <si>
    <t>A09573015</t>
  </si>
  <si>
    <t>FB150</t>
  </si>
  <si>
    <t>11/2  FITTING BRUSH STANDARD    (FB150)</t>
  </si>
  <si>
    <t>038091940851</t>
  </si>
  <si>
    <t>A09573107</t>
  </si>
  <si>
    <t>FB75E</t>
  </si>
  <si>
    <t>3/4  FITTING BRUSH ECONOMY    (FB75E)</t>
  </si>
  <si>
    <t>038091960507</t>
  </si>
  <si>
    <t>A09024242</t>
  </si>
  <si>
    <t>ACP24242</t>
  </si>
  <si>
    <t>24x24x2  BLACK EQUIPMENT PAD    (ACP24242)</t>
  </si>
  <si>
    <t>A091072</t>
  </si>
  <si>
    <t>HPL75</t>
  </si>
  <si>
    <t>PUMP LIGHT   (HPL75)</t>
  </si>
  <si>
    <t>642026015424</t>
  </si>
  <si>
    <t>A09108160</t>
  </si>
  <si>
    <t>PTC163-6RA</t>
  </si>
  <si>
    <t>16GA 3 COND RA PLUG  POWER CORD    (PTC163-6RA)</t>
  </si>
  <si>
    <t>642026084239</t>
  </si>
  <si>
    <t>A091090</t>
  </si>
  <si>
    <t>AK10CSPR</t>
  </si>
  <si>
    <t>ANCHOR KIT RIBBED COMBO HEAD   (AK10CSPR)</t>
  </si>
  <si>
    <t>642026084000</t>
  </si>
  <si>
    <t>A09110030</t>
  </si>
  <si>
    <t>HS3</t>
  </si>
  <si>
    <t>3WR  HEAT SHRINK KIT HVY WL BLK    (HS3)</t>
  </si>
  <si>
    <t>642026000130</t>
  </si>
  <si>
    <t>A09110040</t>
  </si>
  <si>
    <t>HS4</t>
  </si>
  <si>
    <t>4WR  HEAT SHRINK KIT HVY WL BLK    (HS4)</t>
  </si>
  <si>
    <t>642026000147</t>
  </si>
  <si>
    <t>A091100863</t>
  </si>
  <si>
    <t>LHS3</t>
  </si>
  <si>
    <t>3WR  HEAT SHRK KIT HWL BL #8 #6    (LHS3)</t>
  </si>
  <si>
    <t>642026004367</t>
  </si>
  <si>
    <t>A091100864</t>
  </si>
  <si>
    <t>LHS4</t>
  </si>
  <si>
    <t>4WR  HEAT SHRK KIT HWL BL #8 #6   (LHS4)</t>
  </si>
  <si>
    <t>642026004374</t>
  </si>
  <si>
    <t>A09110130</t>
  </si>
  <si>
    <t>HSCL3</t>
  </si>
  <si>
    <t>3WR  HEAT SHRINK KIT STD WL CLR    (HSCL3)</t>
  </si>
  <si>
    <t>642026004213</t>
  </si>
  <si>
    <t>A09110140</t>
  </si>
  <si>
    <t>HSCL4</t>
  </si>
  <si>
    <t>4WR  HEAT SHRINK KIT STD WL CLR    (HSCL4)</t>
  </si>
  <si>
    <t>642026004220</t>
  </si>
  <si>
    <t>A091101863</t>
  </si>
  <si>
    <t>LHSHWC3</t>
  </si>
  <si>
    <t>3WR  HEAT SHRK KIT HWL CL #8 #6    (LHSHWC3)</t>
  </si>
  <si>
    <t>642026042000</t>
  </si>
  <si>
    <t>A091101864</t>
  </si>
  <si>
    <t>LHSHWC4</t>
  </si>
  <si>
    <t>4WR  HEAT SHRK KIT HWL CL #8 #6    (LHSHWC4)</t>
  </si>
  <si>
    <t>642026042017</t>
  </si>
  <si>
    <t>A09110230</t>
  </si>
  <si>
    <t>HSHWC3</t>
  </si>
  <si>
    <t>3WR  HEAT SHRINK KIT HVY WL CLR    (HSHWC3)</t>
  </si>
  <si>
    <t>642026041973</t>
  </si>
  <si>
    <t>A09110234</t>
  </si>
  <si>
    <t>HSHWC3-4</t>
  </si>
  <si>
    <t>3WR  HEAT SHRINK KIT HVY WL CLR    (HSHWC3-4)</t>
  </si>
  <si>
    <t>642026072779</t>
  </si>
  <si>
    <t>A09110240</t>
  </si>
  <si>
    <t>HSHWC4</t>
  </si>
  <si>
    <t>4WR  HEAT SHRINK KIT HVY WL CLR    (HSHWC4)</t>
  </si>
  <si>
    <t>642026041997</t>
  </si>
  <si>
    <t>A09110340</t>
  </si>
  <si>
    <t>HSSW4</t>
  </si>
  <si>
    <t>4WR  HEAT SHRINK KIT STD WL BLK    (HSSW4)</t>
  </si>
  <si>
    <t>642026042079</t>
  </si>
  <si>
    <t>A091140760</t>
  </si>
  <si>
    <t>T60NL</t>
  </si>
  <si>
    <t>3/4x60  BLKNL  ELECT TAPE GEN PUR    (T60NL)</t>
  </si>
  <si>
    <t>642026096119</t>
  </si>
  <si>
    <t>A091140761</t>
  </si>
  <si>
    <t>AWT60NL</t>
  </si>
  <si>
    <t>3/4x60  BLKNL  ELECT TAPE ALL WTHR   (AWT60NL)</t>
  </si>
  <si>
    <t>642026096096</t>
  </si>
  <si>
    <t>A0915801</t>
  </si>
  <si>
    <t>PTC163-6ST</t>
  </si>
  <si>
    <t>16GA 3 COND ST PLUG  POWER CORD    (PTC163-6ST)</t>
  </si>
  <si>
    <t>642026084246</t>
  </si>
  <si>
    <t>A0921500</t>
  </si>
  <si>
    <t>HDT260</t>
  </si>
  <si>
    <t>2x60 YD SILVER 223  DUCT TAPE    (HDT260)</t>
  </si>
  <si>
    <t>50042366001319</t>
  </si>
  <si>
    <t>A0921501</t>
  </si>
  <si>
    <t>HDT260BLACK</t>
  </si>
  <si>
    <t>2x60YD BLACK  DUCT TAPE    (HDT260BLACK)</t>
  </si>
  <si>
    <t>50042366003481</t>
  </si>
  <si>
    <t>A0921505</t>
  </si>
  <si>
    <t>HDT260WHITE</t>
  </si>
  <si>
    <t>2x60YD WHITE 223  DUCT TAPE    (HDT260WHITE)</t>
  </si>
  <si>
    <t>50042366003474</t>
  </si>
  <si>
    <t>A0921507</t>
  </si>
  <si>
    <t>AGDUCT</t>
  </si>
  <si>
    <t>2x60YD SILVER GP2280  DUCT TAPE    (AGDUCT)</t>
  </si>
  <si>
    <t>50042366001302</t>
  </si>
  <si>
    <t>A092701024</t>
  </si>
  <si>
    <t>101-10</t>
  </si>
  <si>
    <t>3/4x10x24G  GALV DUCT TAPE    (101-10)</t>
  </si>
  <si>
    <t>983200292218</t>
  </si>
  <si>
    <t>A092705024</t>
  </si>
  <si>
    <t>101-50</t>
  </si>
  <si>
    <t>3/4x50x24G  GALV DUCT TAPE    (101-50)</t>
  </si>
  <si>
    <t>983200293208</t>
  </si>
  <si>
    <t>A0942224</t>
  </si>
  <si>
    <t>CS24L</t>
  </si>
  <si>
    <t>24 LONG LOOP HANDLE  CABLE SAW    (CS24L)</t>
  </si>
  <si>
    <t>642026032841</t>
  </si>
  <si>
    <t>A09422360</t>
  </si>
  <si>
    <t>CS36L</t>
  </si>
  <si>
    <t>36 LONG LOOP HANDLE  CABLE SAW    (CS36L)</t>
  </si>
  <si>
    <t>642026032865</t>
  </si>
  <si>
    <t>A09423120</t>
  </si>
  <si>
    <t>HRPC42</t>
  </si>
  <si>
    <t>11/4  SS BLADE PIPE CUTTER PVC    (HRPC42)</t>
  </si>
  <si>
    <t>642026086554</t>
  </si>
  <si>
    <t>A09423200</t>
  </si>
  <si>
    <t>HRPC50</t>
  </si>
  <si>
    <t>2 W/SS BLADE  PIPE CUTTER PVC    (HRPC50)</t>
  </si>
  <si>
    <t>642026086547</t>
  </si>
  <si>
    <t>A09423201</t>
  </si>
  <si>
    <t>HRPC50B</t>
  </si>
  <si>
    <t>SS BLADE FOR HRPC50     (HRPC50B)</t>
  </si>
  <si>
    <t>642026086561</t>
  </si>
  <si>
    <t>A09424150</t>
  </si>
  <si>
    <t>HL48</t>
  </si>
  <si>
    <t>11/2  SS BLADE  PIPE CUTTER PVC     (HL48)</t>
  </si>
  <si>
    <t>642026071574</t>
  </si>
  <si>
    <t>A09424151</t>
  </si>
  <si>
    <t>HL48B</t>
  </si>
  <si>
    <t>1-1/2  SS BLADE FOR HL48      (HL48B)</t>
  </si>
  <si>
    <t>642026071628</t>
  </si>
  <si>
    <t>A09424200</t>
  </si>
  <si>
    <t>HL50</t>
  </si>
  <si>
    <t>2  W/SS BLADE  PIPE CUTTER PVC     (HL50)</t>
  </si>
  <si>
    <t>642026021555</t>
  </si>
  <si>
    <t>A09424201</t>
  </si>
  <si>
    <t>HL50B</t>
  </si>
  <si>
    <t>SS BLADE FOR HL50     (HL50B)</t>
  </si>
  <si>
    <t>642026017183</t>
  </si>
  <si>
    <t>A09424202</t>
  </si>
  <si>
    <t>HL50SN</t>
  </si>
  <si>
    <t>REPLACEMENT SCREWS &amp; NUTS  HL50   (HL50SN)</t>
  </si>
  <si>
    <t>642026085960</t>
  </si>
  <si>
    <t>A09425120</t>
  </si>
  <si>
    <t>HM42</t>
  </si>
  <si>
    <t>11/4 W/SS BLDE  PIPE CUTTER PVC     (HM42)</t>
  </si>
  <si>
    <t>642026021548</t>
  </si>
  <si>
    <t>A0942610</t>
  </si>
  <si>
    <t>T100</t>
  </si>
  <si>
    <t>1 OD BLK  PIPE &amp; HOSE CUTTER    (T100)</t>
  </si>
  <si>
    <t>642026021616</t>
  </si>
  <si>
    <t>A0942612</t>
  </si>
  <si>
    <t>T100SS</t>
  </si>
  <si>
    <t>1-1/4 OD SS BLK  PIPE/HOSE CUTR    (T100SS)</t>
  </si>
  <si>
    <t>642026021630</t>
  </si>
  <si>
    <t>A0942614</t>
  </si>
  <si>
    <t>T135</t>
  </si>
  <si>
    <t>1-5/8 OD BLK  PIPE/HOSE CUTTER    (T135)</t>
  </si>
  <si>
    <t>642026021579</t>
  </si>
  <si>
    <t>A0942716</t>
  </si>
  <si>
    <t>SS200</t>
  </si>
  <si>
    <t>1-7/8 OD SS  BLK  PIPE/HOSE CUTR    (SS200)</t>
  </si>
  <si>
    <t>642026021562</t>
  </si>
  <si>
    <t>A094281350</t>
  </si>
  <si>
    <t>BT135</t>
  </si>
  <si>
    <t>BLADE FOR T135 CUTTER PTFE STL   (BT135)</t>
  </si>
  <si>
    <t>642026017220</t>
  </si>
  <si>
    <t>A094281351</t>
  </si>
  <si>
    <t>BT135DP</t>
  </si>
  <si>
    <t>BLADE FOR T135 CUTTER 2PK PTFE   (BT135DP)</t>
  </si>
  <si>
    <t>642026040891</t>
  </si>
  <si>
    <t>A094281353</t>
  </si>
  <si>
    <t>BT135SS</t>
  </si>
  <si>
    <t>BLADE FOR T135 CUTTER SS   (BT135SS)</t>
  </si>
  <si>
    <t>642026024419</t>
  </si>
  <si>
    <t>A09429200</t>
  </si>
  <si>
    <t>SSB200</t>
  </si>
  <si>
    <t>BLADE FOR SS200 CUTTER SS   (SSB200)</t>
  </si>
  <si>
    <t>642026017206</t>
  </si>
  <si>
    <t>A0944300</t>
  </si>
  <si>
    <t>T22466</t>
  </si>
  <si>
    <t>TASK CONTRACTOR HACKSAW   (T22466)</t>
  </si>
  <si>
    <t>062466224666</t>
  </si>
  <si>
    <t>A0944302</t>
  </si>
  <si>
    <t>T7078</t>
  </si>
  <si>
    <t>TASK HANDI CUT MINI HACKSAW   (T7078)</t>
  </si>
  <si>
    <t>062466070782</t>
  </si>
  <si>
    <t>A0944312</t>
  </si>
  <si>
    <t>T22555B</t>
  </si>
  <si>
    <t>12x24T  TASK BIMETAL HSAW BLD    (T22555B)</t>
  </si>
  <si>
    <t>062466925556</t>
  </si>
  <si>
    <t>A0954116</t>
  </si>
  <si>
    <t>T71154</t>
  </si>
  <si>
    <t>16 OZ BLACK HD RUBBER MLT  TASK    (T71154)</t>
  </si>
  <si>
    <t>062466711548</t>
  </si>
  <si>
    <t>A0956104</t>
  </si>
  <si>
    <t>HK400</t>
  </si>
  <si>
    <t>FOUR WAY KEY   (HK400)</t>
  </si>
  <si>
    <t>642026020077</t>
  </si>
  <si>
    <t>A095740501</t>
  </si>
  <si>
    <t>OM5</t>
  </si>
  <si>
    <t>11/2x5YD  ABRASIVE CLTH OPENMSH    (OM5)</t>
  </si>
  <si>
    <t>078698822211</t>
  </si>
  <si>
    <t>A0970807</t>
  </si>
  <si>
    <t>510-3/4</t>
  </si>
  <si>
    <t>3/4  COPPER CLAD TUBE STRAP 1 HOLE   (510-3/4)</t>
  </si>
  <si>
    <t>983200197100</t>
  </si>
  <si>
    <t>A097430430</t>
  </si>
  <si>
    <t>530-11/2X3</t>
  </si>
  <si>
    <t>1/2x3  STUD GUARD 18GA   (530-11/2X3)</t>
  </si>
  <si>
    <t>983200295288</t>
  </si>
  <si>
    <t>A097430450</t>
  </si>
  <si>
    <t>530-11/2X5</t>
  </si>
  <si>
    <t>1/2x5  STUD GUARD 18GA   (530-11/2X5)</t>
  </si>
  <si>
    <t>983200296278</t>
  </si>
  <si>
    <t>A097430460</t>
  </si>
  <si>
    <t>530-11/2X6</t>
  </si>
  <si>
    <t>1/2x6  STUD GUARD 18GA   (530-11/2X6)</t>
  </si>
  <si>
    <t>983200297268</t>
  </si>
  <si>
    <t>A09422361</t>
  </si>
  <si>
    <t>CS36T</t>
  </si>
  <si>
    <t>36  LONG T HANDLE  CABLE SAW    (CS36T)</t>
  </si>
  <si>
    <t>642026032872</t>
  </si>
  <si>
    <t>A09423100</t>
  </si>
  <si>
    <t>HS25</t>
  </si>
  <si>
    <t>1  W/SS BLADE  PIPE CUTTER PVC    (HS25)</t>
  </si>
  <si>
    <t>642026071550</t>
  </si>
  <si>
    <t>A09423101</t>
  </si>
  <si>
    <t>HS25B</t>
  </si>
  <si>
    <t>1  FOR HS25  SS BLADE    (HS25B)</t>
  </si>
  <si>
    <t>642026071581</t>
  </si>
  <si>
    <t>A09423102</t>
  </si>
  <si>
    <t>HS25SP</t>
  </si>
  <si>
    <t>SPRING SET FOR HS25     (HS25SP)</t>
  </si>
  <si>
    <t>642026071598</t>
  </si>
  <si>
    <t>A09423121</t>
  </si>
  <si>
    <t>HRPC42B</t>
  </si>
  <si>
    <t>SS BLADE FOR HRPC42     (HRPC42B)</t>
  </si>
  <si>
    <t>642026086578</t>
  </si>
  <si>
    <t>A09423122</t>
  </si>
  <si>
    <t>HRPC42SP</t>
  </si>
  <si>
    <t>SPRING SET FOR HRPC42     (HRPC42SP)</t>
  </si>
  <si>
    <t>642026087032</t>
  </si>
  <si>
    <t>A09423202</t>
  </si>
  <si>
    <t>HRPC50SP</t>
  </si>
  <si>
    <t>SPRING SET FOR HRPC50     (HRPC50SP)</t>
  </si>
  <si>
    <t>642026087049</t>
  </si>
  <si>
    <t>A09424130</t>
  </si>
  <si>
    <t>HL42A</t>
  </si>
  <si>
    <t>1-3/8  W/SS BLADE  PIPE CUTTER    (HL42A)</t>
  </si>
  <si>
    <t>642026071567</t>
  </si>
  <si>
    <t>A09424131</t>
  </si>
  <si>
    <t>HL42AB</t>
  </si>
  <si>
    <t>1-3/8  FOR HL42A  SS BLADE    (HL42AB)</t>
  </si>
  <si>
    <t>642026071604</t>
  </si>
  <si>
    <t>A09424132</t>
  </si>
  <si>
    <t>HL42ASP</t>
  </si>
  <si>
    <t>SPRING SET FOR HL42A     (HL42ASP)</t>
  </si>
  <si>
    <t>642026071611</t>
  </si>
  <si>
    <t>A09424152</t>
  </si>
  <si>
    <t>HL48SP</t>
  </si>
  <si>
    <t>SPRING SET FOR HL48     (HL48SP)</t>
  </si>
  <si>
    <t>642026071635</t>
  </si>
  <si>
    <t>A09424203</t>
  </si>
  <si>
    <t>HL50SP</t>
  </si>
  <si>
    <t>SPRING SET FOR HL50   (HL50SP)</t>
  </si>
  <si>
    <t>642026024334</t>
  </si>
  <si>
    <t>A09425121</t>
  </si>
  <si>
    <t>HM42B</t>
  </si>
  <si>
    <t>SS BLADE FOR HM42   (HM42B)</t>
  </si>
  <si>
    <t>642026017190</t>
  </si>
  <si>
    <t>A09425122</t>
  </si>
  <si>
    <t>HM42SP</t>
  </si>
  <si>
    <t>SPRING SET FOR HM42   (HM42SP)</t>
  </si>
  <si>
    <t>642026024341</t>
  </si>
  <si>
    <t>A094281000</t>
  </si>
  <si>
    <t>BT100</t>
  </si>
  <si>
    <t>BLADE FOR T100 CUTTER PTFE STL   (BT100)</t>
  </si>
  <si>
    <t>642026017213</t>
  </si>
  <si>
    <t>A094281001</t>
  </si>
  <si>
    <t>BT100SS</t>
  </si>
  <si>
    <t>BLADE FOR T100 CUTTER SS   (BT100SS)</t>
  </si>
  <si>
    <t>642026024396</t>
  </si>
  <si>
    <t>A094281352</t>
  </si>
  <si>
    <t>BT135DPSS</t>
  </si>
  <si>
    <t>BLADE FOR T135 CUTTER 2PK SS   (BT135DPSS)</t>
  </si>
  <si>
    <t>642026077804</t>
  </si>
  <si>
    <t>A0944301</t>
  </si>
  <si>
    <t>T22467</t>
  </si>
  <si>
    <t>TASK HOME OWNER PRO HACKSAW   (T22467)</t>
  </si>
  <si>
    <t>062466224673</t>
  </si>
  <si>
    <t>A0944310</t>
  </si>
  <si>
    <t>T22552B</t>
  </si>
  <si>
    <t>10X24T  TASK BIMETAL HSAW BLD    (T22552B)</t>
  </si>
  <si>
    <t>062466925525</t>
  </si>
  <si>
    <t>A0944500</t>
  </si>
  <si>
    <t>T22370</t>
  </si>
  <si>
    <t>TASK AVIATION SNIPS ST CUT YEL   (T22370)</t>
  </si>
  <si>
    <t>062466223706</t>
  </si>
  <si>
    <t>A0944624</t>
  </si>
  <si>
    <t>T25426</t>
  </si>
  <si>
    <t>BOLT CUTTER  TASK 24     (T25426)</t>
  </si>
  <si>
    <t>062466254267</t>
  </si>
  <si>
    <t>A0944630</t>
  </si>
  <si>
    <t>T25428</t>
  </si>
  <si>
    <t>BOLT CUTTER  TASK 30    (T25428)</t>
  </si>
  <si>
    <t>062466254281</t>
  </si>
  <si>
    <t>A0944700</t>
  </si>
  <si>
    <t>T00970</t>
  </si>
  <si>
    <t>TASK LG UTIL KNIFE SET/BX OF 36     (T00970)</t>
  </si>
  <si>
    <t>062466009706</t>
  </si>
  <si>
    <t>A0944701</t>
  </si>
  <si>
    <t>T00971</t>
  </si>
  <si>
    <t>TASK UTIL KNIFE SFT HND YLW EA   (T00971)</t>
  </si>
  <si>
    <t>062466009713</t>
  </si>
  <si>
    <t>A0944702</t>
  </si>
  <si>
    <t>T00988</t>
  </si>
  <si>
    <t>TASK UTILITY KNIFE BLADE 50/PK     (T00988)</t>
  </si>
  <si>
    <t>062466009881</t>
  </si>
  <si>
    <t>A0945312</t>
  </si>
  <si>
    <t>PVCSW12</t>
  </si>
  <si>
    <t>12 IN ALUMINUM HANDLE  PVC SAW    (PVCSW12)</t>
  </si>
  <si>
    <t>765374307802</t>
  </si>
  <si>
    <t>A09453120</t>
  </si>
  <si>
    <t>PVCSW12B</t>
  </si>
  <si>
    <t>12 IN BLADE ONLY  PVC SAW    (PVCSW12B)</t>
  </si>
  <si>
    <t>765374307826</t>
  </si>
  <si>
    <t>A0945318</t>
  </si>
  <si>
    <t>PVCSW18</t>
  </si>
  <si>
    <t>18 IN ALUMINUM HANDLE  PVC SAW    (PVCSW18)</t>
  </si>
  <si>
    <t>765374307840</t>
  </si>
  <si>
    <t>A09453180</t>
  </si>
  <si>
    <t>PVCSW18B</t>
  </si>
  <si>
    <t>18 IN BLADE ONLY  PVC SAW    (PVCSW18B)</t>
  </si>
  <si>
    <t>765374307864</t>
  </si>
  <si>
    <t>A0953010</t>
  </si>
  <si>
    <t>T25343</t>
  </si>
  <si>
    <t>10  GROOVE JOINT  TASK PLIERS    (T25343)</t>
  </si>
  <si>
    <t>062466253437</t>
  </si>
  <si>
    <t>A0953012</t>
  </si>
  <si>
    <t>T25344</t>
  </si>
  <si>
    <t>12  GROOVE JOINT  TASK PLIERS    (T25344)</t>
  </si>
  <si>
    <t>062466253444</t>
  </si>
  <si>
    <t>A0953210</t>
  </si>
  <si>
    <t>T25361</t>
  </si>
  <si>
    <t>6  DIAGONAL CUTTER  TASK PLIERS    (T25361)</t>
  </si>
  <si>
    <t>062466253611</t>
  </si>
  <si>
    <t>A0953365</t>
  </si>
  <si>
    <t>T25381</t>
  </si>
  <si>
    <t>6-1/2  LONG NOSE  TASK PLIERS    (T25381)</t>
  </si>
  <si>
    <t>062466253819</t>
  </si>
  <si>
    <t>A0953506</t>
  </si>
  <si>
    <t>T7906</t>
  </si>
  <si>
    <t>6  ADJUSTABLE WRENCH  TASK    (T7906)</t>
  </si>
  <si>
    <t>062466079068</t>
  </si>
  <si>
    <t>A0953510</t>
  </si>
  <si>
    <t>T7910</t>
  </si>
  <si>
    <t>10  ADJUSTABLE WRENCH  TASK    (T7910)</t>
  </si>
  <si>
    <t>062466079105</t>
  </si>
  <si>
    <t>A0953512</t>
  </si>
  <si>
    <t>T7912</t>
  </si>
  <si>
    <t>12  ADJUSTABLE WRENCH  TASK    (T7912)</t>
  </si>
  <si>
    <t>062466079129</t>
  </si>
  <si>
    <t>A0953515</t>
  </si>
  <si>
    <t>T7915</t>
  </si>
  <si>
    <t>15  ADJUSTABLE WRENCH  TASK    (T7915)</t>
  </si>
  <si>
    <t>062466079150</t>
  </si>
  <si>
    <t>A0953610</t>
  </si>
  <si>
    <t>T25432</t>
  </si>
  <si>
    <t>10  PIPE WRENCH  TASK    (T25432)</t>
  </si>
  <si>
    <t>062466254328</t>
  </si>
  <si>
    <t>A0953614</t>
  </si>
  <si>
    <t>T25436</t>
  </si>
  <si>
    <t>14  PIPE WRENCH  TASK    (T25436)</t>
  </si>
  <si>
    <t>062466254366</t>
  </si>
  <si>
    <t>A0953618</t>
  </si>
  <si>
    <t>T25438</t>
  </si>
  <si>
    <t>18  PIPE WRENCH  TASK    (T25438)</t>
  </si>
  <si>
    <t>062466254380</t>
  </si>
  <si>
    <t>A0953624</t>
  </si>
  <si>
    <t>T25446</t>
  </si>
  <si>
    <t>24  PIPE WRENCH  TASK    (T25446)</t>
  </si>
  <si>
    <t>062466254465</t>
  </si>
  <si>
    <t>A0953714</t>
  </si>
  <si>
    <t>T25464</t>
  </si>
  <si>
    <t>14  ALUM PIPE WRENCH  TASK    (T25464)</t>
  </si>
  <si>
    <t>062466254649</t>
  </si>
  <si>
    <t>A0953718</t>
  </si>
  <si>
    <t>T25468</t>
  </si>
  <si>
    <t>18  ALUM PIPE WRENCH  TASK    (T25468)</t>
  </si>
  <si>
    <t>062466254687</t>
  </si>
  <si>
    <t>A0953802</t>
  </si>
  <si>
    <t>T50232</t>
  </si>
  <si>
    <t>#2 PHILLIPSX4 S/DRIVER  TASK    (T50232)</t>
  </si>
  <si>
    <t>062466502320</t>
  </si>
  <si>
    <t>A0953803</t>
  </si>
  <si>
    <t>T50233</t>
  </si>
  <si>
    <t>#3 PHILLIPSX6 S/DRIVER  TASK    (T50233)</t>
  </si>
  <si>
    <t>062466502337</t>
  </si>
  <si>
    <t>A0954002</t>
  </si>
  <si>
    <t>T23106</t>
  </si>
  <si>
    <t>1/4 NUT DRIVER  TASK    (T23106)</t>
  </si>
  <si>
    <t>062466231060</t>
  </si>
  <si>
    <t>A0954003</t>
  </si>
  <si>
    <t>T23109</t>
  </si>
  <si>
    <t>3/8 NUT DRIVER  TASK    (T23109)</t>
  </si>
  <si>
    <t>062466231091</t>
  </si>
  <si>
    <t>A0954004</t>
  </si>
  <si>
    <t>T23107</t>
  </si>
  <si>
    <t>5/16 NUT DRIVER  TASK    (T23107)</t>
  </si>
  <si>
    <t>062466231077</t>
  </si>
  <si>
    <t>A0956002</t>
  </si>
  <si>
    <t>HAS300</t>
  </si>
  <si>
    <t>WRENCH ADJ STRAINER &amp; SPUD   (HAS300)</t>
  </si>
  <si>
    <t>642026016766</t>
  </si>
  <si>
    <t>A0956004</t>
  </si>
  <si>
    <t>HI380</t>
  </si>
  <si>
    <t>3/8 INTERNAL PIPE WRENCH   (HI380)</t>
  </si>
  <si>
    <t>642026020640</t>
  </si>
  <si>
    <t>A0956005</t>
  </si>
  <si>
    <t>HI500</t>
  </si>
  <si>
    <t>1/2 INTERNAL PIPE WRENCH    (HI500)</t>
  </si>
  <si>
    <t>642026020633</t>
  </si>
  <si>
    <t>A0956007</t>
  </si>
  <si>
    <t>HI750</t>
  </si>
  <si>
    <t>3/4 INTERNAL PIPE WRENCH   (HI750)</t>
  </si>
  <si>
    <t>642026020619</t>
  </si>
  <si>
    <t>A0956010</t>
  </si>
  <si>
    <t>HI100</t>
  </si>
  <si>
    <t>1   INTERNAL PIPE WRENCH   (HI100)</t>
  </si>
  <si>
    <t>642026020626</t>
  </si>
  <si>
    <t>A0956105</t>
  </si>
  <si>
    <t>HW500</t>
  </si>
  <si>
    <t>WRENCH SET SOCKET TUB &amp; SHOWER   (HW500)</t>
  </si>
  <si>
    <t>642026025935</t>
  </si>
  <si>
    <t>A0956114</t>
  </si>
  <si>
    <t>HP400</t>
  </si>
  <si>
    <t>WRENCH 4 WAY COUNTERSUNK PLUG   (HP400)</t>
  </si>
  <si>
    <t>642026025904</t>
  </si>
  <si>
    <t>A0956115</t>
  </si>
  <si>
    <t>HS500</t>
  </si>
  <si>
    <t>SPANNER/STRAINER WRENCH   (HS500)</t>
  </si>
  <si>
    <t>642026024303</t>
  </si>
  <si>
    <t>A095612</t>
  </si>
  <si>
    <t>HPO400</t>
  </si>
  <si>
    <t>WRENCH 4 WAY PLUG   (HPO400)</t>
  </si>
  <si>
    <t>642026025911</t>
  </si>
  <si>
    <t>A09573020</t>
  </si>
  <si>
    <t>FB200</t>
  </si>
  <si>
    <t>2        FITTING BRUSH STANDARD    (FB200)</t>
  </si>
  <si>
    <t>038091941001</t>
  </si>
  <si>
    <t>A09573105</t>
  </si>
  <si>
    <t>FB50E</t>
  </si>
  <si>
    <t>1/2  FITTING BRUSH ECONOMY    (FB50E)</t>
  </si>
  <si>
    <t>038091960309</t>
  </si>
  <si>
    <t>A09573110</t>
  </si>
  <si>
    <t>FB100E</t>
  </si>
  <si>
    <t>1      FITTING BRUSH ECONOMY    (FB100E)</t>
  </si>
  <si>
    <t>038091960705</t>
  </si>
  <si>
    <t>A09573112</t>
  </si>
  <si>
    <t>FB125E</t>
  </si>
  <si>
    <t>11/4  FITTING BRUSH ECONOMY    (FB125E)</t>
  </si>
  <si>
    <t>038091960804</t>
  </si>
  <si>
    <t>A09573115</t>
  </si>
  <si>
    <t>FB150E</t>
  </si>
  <si>
    <t>11/2  FITTING BRUSH ECONOMY    (FB150E)</t>
  </si>
  <si>
    <t>038091960903</t>
  </si>
  <si>
    <t>A09573120</t>
  </si>
  <si>
    <t>FB200E</t>
  </si>
  <si>
    <t>2      FITTING BRUSH ECONOMY    (FB200E)</t>
  </si>
  <si>
    <t>038091961009</t>
  </si>
  <si>
    <t>A095741000</t>
  </si>
  <si>
    <t>AC310</t>
  </si>
  <si>
    <t>120GRT11/2X10YD  ABRASIVE CLOTH    (AC310)</t>
  </si>
  <si>
    <t>078698133089</t>
  </si>
  <si>
    <t>A095741001</t>
  </si>
  <si>
    <t>OM10</t>
  </si>
  <si>
    <t>11/2X10YD  ABRASIVE CLTH OPENMSH   (OM10)</t>
  </si>
  <si>
    <t>078698822228</t>
  </si>
  <si>
    <t>Pricing Effective: June 22, 2026</t>
  </si>
  <si>
    <t xml:space="preserve"> Product Category - A09</t>
  </si>
  <si>
    <t>Plumbing &amp; Electrical Installation Accessories</t>
  </si>
  <si>
    <t xml:space="preserve">Previous
List Price </t>
  </si>
  <si>
    <t xml:space="preserve">Previous Nets </t>
  </si>
  <si>
    <t>%</t>
  </si>
  <si>
    <t>List Price # A09 - 1-26</t>
  </si>
  <si>
    <t>0095247123537</t>
  </si>
  <si>
    <t>A09024243</t>
  </si>
  <si>
    <t>EP24243</t>
  </si>
  <si>
    <t>24X24X3  BLACK EQUIPMENT PAD    (EP24243)</t>
  </si>
  <si>
    <t>095247132362</t>
  </si>
  <si>
    <t/>
  </si>
  <si>
    <t>A09030303</t>
  </si>
  <si>
    <t>ACP30303</t>
  </si>
  <si>
    <t>30X30X3  BLACK EQUIPMENT PAD    (ACP30303)</t>
  </si>
  <si>
    <t>0095247123599</t>
  </si>
  <si>
    <t>A09032322</t>
  </si>
  <si>
    <t>ACP32322</t>
  </si>
  <si>
    <t>32X32X2  BLACK EQUIPMENT PAD    (ACP32322)</t>
  </si>
  <si>
    <t>0095247123612</t>
  </si>
  <si>
    <t>A09036362</t>
  </si>
  <si>
    <t>ACP36362</t>
  </si>
  <si>
    <t>36X36X2  BLACK EQUIPMENT PAD    (ACP36362)</t>
  </si>
  <si>
    <t>0095247123650</t>
  </si>
  <si>
    <t>A09036363</t>
  </si>
  <si>
    <t>ACP36363</t>
  </si>
  <si>
    <t>36X36X3  BLACK EQUIPMENT PAD    (ACP36363)</t>
  </si>
  <si>
    <t>0095247123667</t>
  </si>
  <si>
    <t>A09036433</t>
  </si>
  <si>
    <t>ACP36483DT</t>
  </si>
  <si>
    <t>36X43X3  BLACK EQUIPMENT PAD    (ACP36483DT)</t>
  </si>
  <si>
    <t>0095247123674</t>
  </si>
  <si>
    <t>A09038422</t>
  </si>
  <si>
    <t>ACP38422</t>
  </si>
  <si>
    <t>38X42X2  BLACK EQUIPMENT PAD    (ACP38422)</t>
  </si>
  <si>
    <t>0095247123681</t>
  </si>
  <si>
    <t>A0910814</t>
  </si>
  <si>
    <t>PTC143-6RA220</t>
  </si>
  <si>
    <t>14GA 3CD RA PLG 220V  POWER CRD    (PTC143-6RA220)</t>
  </si>
  <si>
    <t>642026089227</t>
  </si>
  <si>
    <t>A091092</t>
  </si>
  <si>
    <t>WCS1022</t>
  </si>
  <si>
    <t>WIRE CUTTER/STRIPPER W/LOCK   (WCS1022)</t>
  </si>
  <si>
    <t>642026071642</t>
  </si>
  <si>
    <t>A09110330</t>
  </si>
  <si>
    <t>HSSW3</t>
  </si>
  <si>
    <t>3WR  HEAT SHRINK KIT STD WL BLK    (HSSW3)</t>
  </si>
  <si>
    <t>642026042055</t>
  </si>
  <si>
    <t>A0911213</t>
  </si>
  <si>
    <t>PLHSHWC4</t>
  </si>
  <si>
    <t>PLHSHWC4 - PRIVATE LABEL HEAT SHRINK KIT   (PLHSHWC4)</t>
  </si>
  <si>
    <t>642026053594</t>
  </si>
  <si>
    <t>A091140766</t>
  </si>
  <si>
    <t>TS33-66</t>
  </si>
  <si>
    <t>3/4X66 3M SUP33  BLK  ELECT TAPE    (TS33-66)</t>
  </si>
  <si>
    <t>054007061328</t>
  </si>
  <si>
    <t>A0911407661</t>
  </si>
  <si>
    <t>TS88-66</t>
  </si>
  <si>
    <t>3/4X66 3M SUP88  BLK  ELECT TAPE    (TS88-66)</t>
  </si>
  <si>
    <t>054007061380</t>
  </si>
  <si>
    <t>A091142061</t>
  </si>
  <si>
    <t>AWT60-2NL</t>
  </si>
  <si>
    <t>2X60      BLK NL  ELECT TAPE ALL WTHR    (AWT60-2NL)</t>
  </si>
  <si>
    <t>642026096102</t>
  </si>
  <si>
    <t>A0912010</t>
  </si>
  <si>
    <t>RBGSE1</t>
  </si>
  <si>
    <t>1  CAST BRONZE GRND SRC EL    (RBGSE1)</t>
  </si>
  <si>
    <t>642026088770</t>
  </si>
  <si>
    <t>A0912012</t>
  </si>
  <si>
    <t>RBGSE11/4</t>
  </si>
  <si>
    <t>11/4  CAST BRONZE GRND SRC EL    (RBGSE11/4)</t>
  </si>
  <si>
    <t>642026088787</t>
  </si>
  <si>
    <t>A0915950</t>
  </si>
  <si>
    <t>HC500R</t>
  </si>
  <si>
    <t>502-TW  TRAP WRAP STANDARD    (HC500R)</t>
  </si>
  <si>
    <t>612980102010</t>
  </si>
  <si>
    <t>A0915951</t>
  </si>
  <si>
    <t>HC500RHS</t>
  </si>
  <si>
    <t>503-TW  TRAP WRAP W/EXTRA BEND    (HC500RHS)</t>
  </si>
  <si>
    <t>642026030656</t>
  </si>
  <si>
    <t>A0921502</t>
  </si>
  <si>
    <t>HDT260BLUE</t>
  </si>
  <si>
    <t>2X60 YD BLUE  DUCT TAPE    (HDT260BLUE)</t>
  </si>
  <si>
    <t>50042366001326</t>
  </si>
  <si>
    <t>A0921503</t>
  </si>
  <si>
    <t>HDT260GREEN</t>
  </si>
  <si>
    <t>2X60YD GREEN 223  DUCT TAPE    (HDT260GREEN)</t>
  </si>
  <si>
    <t>50042366001333</t>
  </si>
  <si>
    <t>A0921504</t>
  </si>
  <si>
    <t>HDT260RED</t>
  </si>
  <si>
    <t>2X60YD RED 223  DUCT TAPE    (HDT260RED)</t>
  </si>
  <si>
    <t>50042366001340</t>
  </si>
  <si>
    <t>A0921508</t>
  </si>
  <si>
    <t>EDT260</t>
  </si>
  <si>
    <t>2X60YD 307 SILV  DUCT TAPE ECON    (EDT260)</t>
  </si>
  <si>
    <t>50042366010601</t>
  </si>
  <si>
    <t>A0921612</t>
  </si>
  <si>
    <t>1X25  TAPE 12/BX  TASK TUFENUF    (01176)</t>
  </si>
  <si>
    <t>062466011761</t>
  </si>
  <si>
    <t>A0921710</t>
  </si>
  <si>
    <t>TS730</t>
  </si>
  <si>
    <t>100  FIBERGLASS REEL TAPE  TASK    (TS730)</t>
  </si>
  <si>
    <t>062466007306</t>
  </si>
  <si>
    <t>A0921720</t>
  </si>
  <si>
    <t>TS731</t>
  </si>
  <si>
    <t>200  FIBERGLASS REEL TAPE  TASK    (TS731)</t>
  </si>
  <si>
    <t>062466007313</t>
  </si>
  <si>
    <t>A0921730</t>
  </si>
  <si>
    <t>TS732</t>
  </si>
  <si>
    <t>300  FIBERGLASS REEL TAPE  TASK    (TS732)</t>
  </si>
  <si>
    <t>062466007320</t>
  </si>
  <si>
    <t>A0921800</t>
  </si>
  <si>
    <t>T59301</t>
  </si>
  <si>
    <t>3X300  DANGER TAPE  TASK    (T59301)</t>
  </si>
  <si>
    <t>062466593014</t>
  </si>
  <si>
    <t>A0921801</t>
  </si>
  <si>
    <t>T59302</t>
  </si>
  <si>
    <t>3X300  CAUTION TAPE  TASK    (T59302)</t>
  </si>
  <si>
    <t>062466593021</t>
  </si>
  <si>
    <t>A092701028</t>
  </si>
  <si>
    <t>101-10-28</t>
  </si>
  <si>
    <t>3/4X10X28G  GALV DUCT TAPE    (101-10-28)</t>
  </si>
  <si>
    <t>983200553296</t>
  </si>
  <si>
    <t>A092705028</t>
  </si>
  <si>
    <t>101-50-28</t>
  </si>
  <si>
    <t>3/4X50X28G  GALV DUCT TAPE    (101-50-28)</t>
  </si>
  <si>
    <t>983200054281</t>
  </si>
  <si>
    <t>A092710024</t>
  </si>
  <si>
    <t>101-100</t>
  </si>
  <si>
    <t>3/4X100X24G  GALV DUCT TAPE    (101-100)</t>
  </si>
  <si>
    <t>983200294298</t>
  </si>
  <si>
    <t>A092710028</t>
  </si>
  <si>
    <t>101-100-28</t>
  </si>
  <si>
    <t>3/4X100X28G  GALV DUCT TAPE    (101-100-28)</t>
  </si>
  <si>
    <t>983200555276</t>
  </si>
  <si>
    <t>A0931610</t>
  </si>
  <si>
    <t>80DPC100</t>
  </si>
  <si>
    <t>1         SCH 80 PVC DROP PIPE CPLNG     (80DPC100)</t>
  </si>
  <si>
    <t>642026032827</t>
  </si>
  <si>
    <t>A0931612</t>
  </si>
  <si>
    <t>80DPC125</t>
  </si>
  <si>
    <t>11/4  SCH 80 PVC DROP PIPE CPLNG     (80DPC125)</t>
  </si>
  <si>
    <t>642026032834</t>
  </si>
  <si>
    <t>A0931710</t>
  </si>
  <si>
    <t>DPC100</t>
  </si>
  <si>
    <t>1             SCH 120 PVC DROP PIPE CPLG      (DPC100)</t>
  </si>
  <si>
    <t>642026004145</t>
  </si>
  <si>
    <t>A0931712</t>
  </si>
  <si>
    <t>DPC125</t>
  </si>
  <si>
    <t>11/4      SCH 120 PVC DROP PIPE CPLG      (DPC125)</t>
  </si>
  <si>
    <t>642026004152</t>
  </si>
  <si>
    <t>A0931715</t>
  </si>
  <si>
    <t>DPC150</t>
  </si>
  <si>
    <t>11/2      SCH 120 PVC DROP PIPE CPLG      (DPC150)</t>
  </si>
  <si>
    <t>642026026567</t>
  </si>
  <si>
    <t>A0931720</t>
  </si>
  <si>
    <t>DPC200</t>
  </si>
  <si>
    <t>2            SCH 120 PVC DROP PIPE CPLG      (DPC200)</t>
  </si>
  <si>
    <t>642026026574</t>
  </si>
  <si>
    <t>A0931812</t>
  </si>
  <si>
    <t>SSDPC125</t>
  </si>
  <si>
    <t>11/4  SS DROP PIPE COUPLING    (SSDPC125)</t>
  </si>
  <si>
    <t>642026080323</t>
  </si>
  <si>
    <t>A0932924</t>
  </si>
  <si>
    <t>24  BULK  WATER HEATER PAN    (34063)</t>
  </si>
  <si>
    <t>038753340630</t>
  </si>
  <si>
    <t>A0934000</t>
  </si>
  <si>
    <t>3 IN 1 ROOF FLASH HARD PLASTIC (11919)</t>
  </si>
  <si>
    <t>750405141852</t>
  </si>
  <si>
    <t>A0942101</t>
  </si>
  <si>
    <t>APC100SSB</t>
  </si>
  <si>
    <t>100SS  REPLACEMENT SS BLADE APC   (APC100SSB)</t>
  </si>
  <si>
    <t>642026082617</t>
  </si>
  <si>
    <t>A0942710</t>
  </si>
  <si>
    <t>YT100</t>
  </si>
  <si>
    <t>1 OD YLW  PIPE/HOSE CUTTER    (YT100)</t>
  </si>
  <si>
    <t>642026021623</t>
  </si>
  <si>
    <t>A0942712</t>
  </si>
  <si>
    <t>YT100SS</t>
  </si>
  <si>
    <t>1-1/4 OD SS YLW  PIPE/HOSE CUTR    (YT100SS)</t>
  </si>
  <si>
    <t>642026021647</t>
  </si>
  <si>
    <t>A09427140</t>
  </si>
  <si>
    <t>YT135</t>
  </si>
  <si>
    <t>1-5/8 OD YLW  PIPE/HOSE CUTTER    (YT135)</t>
  </si>
  <si>
    <t>642026021586</t>
  </si>
  <si>
    <t>A09427141</t>
  </si>
  <si>
    <t>YT135SS</t>
  </si>
  <si>
    <t>1-5/8 OD SS YLW  PIPE/HOSE CUTR    (YT135SS)</t>
  </si>
  <si>
    <t>642026021609</t>
  </si>
  <si>
    <t>A0945200</t>
  </si>
  <si>
    <t>TBS300</t>
  </si>
  <si>
    <t>14IN 15 TEETH 16PT  TOOLBOX SAW    (TBS300)</t>
  </si>
  <si>
    <t>765374109444</t>
  </si>
  <si>
    <t>A0953900</t>
  </si>
  <si>
    <t>4 IN 1 SCREWDRIVER  TASK    (07293)</t>
  </si>
  <si>
    <t>062466072939</t>
  </si>
  <si>
    <t>A0953912</t>
  </si>
  <si>
    <t>4N1 SCREWDRIVR 12/DSPLY BOX  TASK    (07292)</t>
  </si>
  <si>
    <t>062466072922</t>
  </si>
  <si>
    <t>A0954132</t>
  </si>
  <si>
    <t>T71158</t>
  </si>
  <si>
    <t>32 OZ BLACK HD RUBBER MLT  TASK    (T71158)</t>
  </si>
  <si>
    <t>062466711586</t>
  </si>
  <si>
    <t>A0954200</t>
  </si>
  <si>
    <t>T47015</t>
  </si>
  <si>
    <t>355MM 14  SP/STEEL PRYBAR  TASK    (T47015)</t>
  </si>
  <si>
    <t>062466470155</t>
  </si>
  <si>
    <t>A0955000</t>
  </si>
  <si>
    <t>T22640</t>
  </si>
  <si>
    <t>3X19 CARBON WIRE BRUSH  TASK    (T22640)</t>
  </si>
  <si>
    <t>062466226400</t>
  </si>
  <si>
    <t>A0955001</t>
  </si>
  <si>
    <t>T77129</t>
  </si>
  <si>
    <t>TASK ACCORDIAN KNEE PADS (T77129)</t>
  </si>
  <si>
    <t>062466771290</t>
  </si>
  <si>
    <t>A0956000</t>
  </si>
  <si>
    <t>SW500C</t>
  </si>
  <si>
    <t>NIPPLE EXTRACTOR/STUB WRENCH   (SW500C)</t>
  </si>
  <si>
    <t>642026055475</t>
  </si>
  <si>
    <t>A0970605</t>
  </si>
  <si>
    <t>608-1/2</t>
  </si>
  <si>
    <t>1/2  COPPER TUBE STRAP   (608-1/2)</t>
  </si>
  <si>
    <t>642031210760</t>
  </si>
  <si>
    <t>A0970607</t>
  </si>
  <si>
    <t>608-3/4</t>
  </si>
  <si>
    <t>3/4  COPPER TUBE STRAP   (608-3/4)</t>
  </si>
  <si>
    <t>642031210777</t>
  </si>
  <si>
    <t>A0970610</t>
  </si>
  <si>
    <t>608-1</t>
  </si>
  <si>
    <t>1  COPPER TUBE STRAP   (608-1)</t>
  </si>
  <si>
    <t>642031210784</t>
  </si>
  <si>
    <t>A0970612</t>
  </si>
  <si>
    <t>608-11/4</t>
  </si>
  <si>
    <t>11/4  COPPER TUBE STRAP   (608-11/4)</t>
  </si>
  <si>
    <t>642026027144</t>
  </si>
  <si>
    <t>A0970705</t>
  </si>
  <si>
    <t>500-1/2</t>
  </si>
  <si>
    <t>1/2  COPPER CLAD TUBE STRAP 2 HOLE   (500-1/2)</t>
  </si>
  <si>
    <t>983200171124</t>
  </si>
  <si>
    <t>A0970707</t>
  </si>
  <si>
    <t>500-3/4</t>
  </si>
  <si>
    <t>3/4  COPPER CLAD TUBE STRAP 2 HOLE   (500-3/4)</t>
  </si>
  <si>
    <t>983200172114</t>
  </si>
  <si>
    <t>A0970710</t>
  </si>
  <si>
    <t>500-1</t>
  </si>
  <si>
    <t>1  COPPER CLAD TUBE STRAP 2 HOLE   (500-1)</t>
  </si>
  <si>
    <t>983200173272</t>
  </si>
  <si>
    <t>A0970710020</t>
  </si>
  <si>
    <t>100G-100-20</t>
  </si>
  <si>
    <t>3/4X100X20G  GALV HANGR STRAP    (100G-100-20)</t>
  </si>
  <si>
    <t>098320003429</t>
  </si>
  <si>
    <t>A0970710022</t>
  </si>
  <si>
    <t>100G-100-22</t>
  </si>
  <si>
    <t>3/4X100X22G  GALV HANGR STRAP    (100G-100-22)</t>
  </si>
  <si>
    <t>983200030230</t>
  </si>
  <si>
    <t>A0970710024</t>
  </si>
  <si>
    <t>100G-100-24</t>
  </si>
  <si>
    <t>3/4X100X24G  GALV HANGR STRAP    (100G-100-24)</t>
  </si>
  <si>
    <t>983200026202</t>
  </si>
  <si>
    <t>A097071020</t>
  </si>
  <si>
    <t>100G-10-20</t>
  </si>
  <si>
    <t>3/4X10X20G  GALV HANGER STRAP    (100G-10-20)</t>
  </si>
  <si>
    <t>983200032210</t>
  </si>
  <si>
    <t>A097071022</t>
  </si>
  <si>
    <t>100G-10-22</t>
  </si>
  <si>
    <t>3/4X10X22G  GALV HANGER STRAP    (100G-10-22)</t>
  </si>
  <si>
    <t>983200028282</t>
  </si>
  <si>
    <t>A097071024</t>
  </si>
  <si>
    <t>100G-10-24</t>
  </si>
  <si>
    <t>3/4X10X24G  GALV HANGER STRAP    (100G-10-24)</t>
  </si>
  <si>
    <t>983200024222</t>
  </si>
  <si>
    <t>A097071025</t>
  </si>
  <si>
    <t>100S-10-24</t>
  </si>
  <si>
    <t>3/4X10X24G  STEEL HANGR STRAP    (100S-10-24)</t>
  </si>
  <si>
    <t>983200003296</t>
  </si>
  <si>
    <t>A097071028</t>
  </si>
  <si>
    <t>100G-10-28</t>
  </si>
  <si>
    <t>3/4X10X28G  GALV HANGER STRAP    (100G-10-28)</t>
  </si>
  <si>
    <t>983200852276</t>
  </si>
  <si>
    <t>A0970712</t>
  </si>
  <si>
    <t>500-11/4</t>
  </si>
  <si>
    <t>11/4  COPPER CLAD TUBE STRAP 2 HOLE   (500-11/4)</t>
  </si>
  <si>
    <t>983200174262</t>
  </si>
  <si>
    <t>A097075020</t>
  </si>
  <si>
    <t>100G-50-20</t>
  </si>
  <si>
    <t>3/4X50X20G  GALV HANGER STRAP    (100G-50-20)</t>
  </si>
  <si>
    <t>983200033200</t>
  </si>
  <si>
    <t>A097075022</t>
  </si>
  <si>
    <t>100G-50-22</t>
  </si>
  <si>
    <t>3/4X50X22G  GALV HANGER STRAP    (100G-50-22)</t>
  </si>
  <si>
    <t>098320002927</t>
  </si>
  <si>
    <t>A097075024</t>
  </si>
  <si>
    <t>100G-50-24</t>
  </si>
  <si>
    <t>3/4X50X24G  GALV HANGER STRAP    (100G-50-24)</t>
  </si>
  <si>
    <t>098320002521</t>
  </si>
  <si>
    <t>A0970802</t>
  </si>
  <si>
    <t>510-1/4</t>
  </si>
  <si>
    <t>1/4  COPPER CLAD TUBE STRAP 1 HOLE   (510-1/4)</t>
  </si>
  <si>
    <t>983200194130</t>
  </si>
  <si>
    <t>A0970803</t>
  </si>
  <si>
    <t>510-3/8</t>
  </si>
  <si>
    <t>3/8  COPPER CLAD TUBE STRAP 1 HOLE   (510-3/8)</t>
  </si>
  <si>
    <t>983200195120</t>
  </si>
  <si>
    <t>A0970805</t>
  </si>
  <si>
    <t>510-1/2</t>
  </si>
  <si>
    <t>1/2  COPPER CLAD TUBE STRAP 1 HOLE   (510-1/2)</t>
  </si>
  <si>
    <t>983200196110</t>
  </si>
  <si>
    <t>A0970815</t>
  </si>
  <si>
    <t>510-11/2</t>
  </si>
  <si>
    <t>11/2  COPPER CLAD TUBE STRAP 1 HOLE   (510-11/2)</t>
  </si>
  <si>
    <t>983200200206</t>
  </si>
  <si>
    <t>A0970820</t>
  </si>
  <si>
    <t>510-2</t>
  </si>
  <si>
    <t>2  COPPER CLAD TUBE STRAP 1 HOLE   (510-2)</t>
  </si>
  <si>
    <t>983200201296</t>
  </si>
  <si>
    <t>ADDED</t>
  </si>
  <si>
    <t>A09 -1-24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</si>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</sst>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0"/>
    <numFmt numFmtId="165" formatCode="_([$$-409]* #,##0.00_);_([$$-409]* \(#,##0.00\);_([$$-409]* &quot;-&quot;??_);_(@_)"/>
    <numFmt numFmtId="166" formatCode="_(&quot;$&quot;* #,##0.0000_);_(&quot;$&quot;* \(#,##0.00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9C0006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1"/>
      <color theme="1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rgb="FFC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0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4" fillId="2" borderId="0" applyNumberFormat="0" applyBorder="0" applyAlignment="0" applyProtection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44" fontId="8" fillId="0" borderId="1" xfId="3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0" fontId="0" fillId="5" borderId="14" xfId="0" applyFill="1" applyBorder="1" applyAlignment="1">
      <alignment horizontal="left"/>
    </xf>
    <xf numFmtId="0" fontId="9" fillId="0" borderId="0" xfId="4" applyFont="1" applyBorder="1" applyAlignment="1"/>
    <xf numFmtId="0" fontId="0" fillId="0" borderId="15" xfId="0" applyBorder="1"/>
    <xf numFmtId="2" fontId="0" fillId="3" borderId="16" xfId="0" applyNumberFormat="1" applyFill="1" applyBorder="1" applyAlignment="1">
      <alignment horizontal="center"/>
    </xf>
    <xf numFmtId="0" fontId="10" fillId="3" borderId="16" xfId="0" applyFont="1" applyFill="1" applyBorder="1" applyAlignment="1">
      <alignment horizontal="left" wrapText="1"/>
    </xf>
    <xf numFmtId="0" fontId="7" fillId="0" borderId="0" xfId="4" applyBorder="1" applyAlignment="1"/>
    <xf numFmtId="0" fontId="0" fillId="0" borderId="19" xfId="0" applyBorder="1" applyAlignment="1">
      <alignment horizontal="center"/>
    </xf>
    <xf numFmtId="0" fontId="0" fillId="0" borderId="20" xfId="0" applyBorder="1"/>
    <xf numFmtId="0" fontId="11" fillId="0" borderId="18" xfId="0" applyFont="1" applyBorder="1" applyAlignment="1">
      <alignment horizontal="right" vertical="top"/>
    </xf>
    <xf numFmtId="0" fontId="2" fillId="0" borderId="0" xfId="0" applyFont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11" fillId="0" borderId="19" xfId="0" applyFont="1" applyBorder="1" applyAlignment="1">
      <alignment vertical="top" wrapText="1"/>
    </xf>
    <xf numFmtId="0" fontId="11" fillId="0" borderId="19" xfId="0" applyFont="1" applyBorder="1" applyAlignment="1">
      <alignment vertical="top"/>
    </xf>
    <xf numFmtId="44" fontId="8" fillId="0" borderId="8" xfId="3" applyFont="1" applyFill="1" applyBorder="1" applyAlignment="1">
      <alignment horizontal="center"/>
    </xf>
    <xf numFmtId="44" fontId="8" fillId="0" borderId="3" xfId="3" applyFont="1" applyFill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3" xfId="0" applyFont="1" applyBorder="1"/>
    <xf numFmtId="0" fontId="8" fillId="0" borderId="3" xfId="0" applyFont="1" applyBorder="1" applyAlignment="1">
      <alignment horizontal="center"/>
    </xf>
    <xf numFmtId="0" fontId="13" fillId="0" borderId="0" xfId="0" applyFont="1" applyAlignment="1">
      <alignment horizontal="centerContinuous"/>
    </xf>
    <xf numFmtId="0" fontId="14" fillId="0" borderId="0" xfId="0" applyFont="1" applyAlignment="1">
      <alignment horizontal="centerContinuous"/>
    </xf>
    <xf numFmtId="0" fontId="15" fillId="6" borderId="12" xfId="0" applyFont="1" applyFill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15" fillId="6" borderId="10" xfId="0" applyFont="1" applyFill="1" applyBorder="1" applyAlignment="1">
      <alignment horizontal="center" vertical="center" wrapText="1"/>
    </xf>
    <xf numFmtId="166" fontId="16" fillId="7" borderId="22" xfId="3" applyNumberFormat="1" applyFont="1" applyFill="1" applyBorder="1" applyAlignment="1">
      <alignment horizontal="center" vertical="center"/>
    </xf>
    <xf numFmtId="9" fontId="16" fillId="7" borderId="23" xfId="5" applyFont="1" applyFill="1" applyBorder="1" applyAlignment="1">
      <alignment horizontal="center" vertical="center"/>
    </xf>
    <xf numFmtId="166" fontId="8" fillId="0" borderId="7" xfId="3" applyNumberFormat="1" applyFont="1" applyBorder="1"/>
    <xf numFmtId="166" fontId="8" fillId="0" borderId="5" xfId="3" applyNumberFormat="1" applyFont="1" applyBorder="1"/>
    <xf numFmtId="0" fontId="5" fillId="4" borderId="24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166" fontId="8" fillId="0" borderId="2" xfId="3" applyNumberFormat="1" applyFont="1" applyBorder="1"/>
    <xf numFmtId="165" fontId="16" fillId="7" borderId="21" xfId="0" applyNumberFormat="1" applyFont="1" applyFill="1" applyBorder="1" applyAlignment="1">
      <alignment horizontal="center" vertical="center"/>
    </xf>
    <xf numFmtId="165" fontId="16" fillId="7" borderId="9" xfId="0" applyNumberFormat="1" applyFont="1" applyFill="1" applyBorder="1" applyAlignment="1">
      <alignment horizontal="center" vertical="center"/>
    </xf>
    <xf numFmtId="166" fontId="16" fillId="7" borderId="8" xfId="3" applyNumberFormat="1" applyFont="1" applyFill="1" applyBorder="1" applyAlignment="1">
      <alignment horizontal="center" vertical="center"/>
    </xf>
    <xf numFmtId="9" fontId="16" fillId="7" borderId="7" xfId="5" applyFont="1" applyFill="1" applyBorder="1" applyAlignment="1">
      <alignment horizontal="center" vertical="center"/>
    </xf>
    <xf numFmtId="165" fontId="16" fillId="7" borderId="27" xfId="0" applyNumberFormat="1" applyFont="1" applyFill="1" applyBorder="1" applyAlignment="1">
      <alignment horizontal="center" vertical="center"/>
    </xf>
    <xf numFmtId="166" fontId="16" fillId="7" borderId="28" xfId="3" applyNumberFormat="1" applyFont="1" applyFill="1" applyBorder="1" applyAlignment="1">
      <alignment horizontal="center" vertical="center"/>
    </xf>
    <xf numFmtId="9" fontId="16" fillId="7" borderId="29" xfId="5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left"/>
    </xf>
    <xf numFmtId="0" fontId="12" fillId="3" borderId="1" xfId="0" applyFont="1" applyFill="1" applyBorder="1" applyAlignment="1">
      <alignment horizontal="left"/>
    </xf>
    <xf numFmtId="0" fontId="12" fillId="3" borderId="1" xfId="0" applyFont="1" applyFill="1" applyBorder="1"/>
    <xf numFmtId="0" fontId="12" fillId="3" borderId="1" xfId="0" applyFont="1" applyFill="1" applyBorder="1" applyAlignment="1">
      <alignment horizontal="center"/>
    </xf>
    <xf numFmtId="44" fontId="12" fillId="3" borderId="1" xfId="3" applyFont="1" applyFill="1" applyBorder="1" applyAlignment="1">
      <alignment horizontal="center"/>
    </xf>
    <xf numFmtId="166" fontId="12" fillId="3" borderId="5" xfId="3" applyNumberFormat="1" applyFont="1" applyFill="1" applyBorder="1"/>
    <xf numFmtId="0" fontId="10" fillId="0" borderId="0" xfId="0" applyFont="1" applyAlignment="1">
      <alignment horizontal="right"/>
    </xf>
  </cellXfs>
  <cellStyles count="6">
    <cellStyle name="Bad 2" xfId="2" xr:uid="{AE27D3C6-16C1-4B4C-86F2-17F5F66A68E5}"/>
    <cellStyle name="Currency" xfId="3" builtinId="4"/>
    <cellStyle name="Hyperlink" xfId="4" builtinId="8"/>
    <cellStyle name="Normal" xfId="0" builtinId="0"/>
    <cellStyle name="Normal 2" xfId="1" xr:uid="{4D9844A2-629E-49BD-A614-2C537BD28F70}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4</xdr:row>
      <xdr:rowOff>0</xdr:rowOff>
    </xdr:from>
    <xdr:to>
      <xdr:col>2</xdr:col>
      <xdr:colOff>358140</xdr:colOff>
      <xdr:row>7</xdr:row>
      <xdr:rowOff>192409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FAB1A9-E9F7-467A-B54C-4B7BA6FF8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" y="771525"/>
          <a:ext cx="1131570" cy="763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A687C-0086-4DCC-B17C-9C3D2AA4F4AE}">
  <sheetPr>
    <pageSetUpPr fitToPage="1"/>
  </sheetPr>
  <dimension ref="A2:L214"/>
  <sheetViews>
    <sheetView showGridLines="0" tabSelected="1" zoomScaleNormal="100" zoomScalePageLayoutView="85" workbookViewId="0"/>
  </sheetViews>
  <sheetFormatPr defaultColWidth="8.85546875" defaultRowHeight="15" x14ac:dyDescent="0.25"/>
  <cols>
    <col min="1" max="1" width="8.7109375" customWidth="1"/>
    <col min="2" max="2" width="15.7109375" customWidth="1"/>
    <col min="3" max="3" width="17.28515625" style="1" bestFit="1" customWidth="1"/>
    <col min="4" max="4" width="53.7109375" customWidth="1"/>
    <col min="5" max="5" width="16.28515625" customWidth="1"/>
    <col min="6" max="6" width="11.28515625" customWidth="1"/>
    <col min="7" max="7" width="12.7109375" style="1" customWidth="1"/>
    <col min="8" max="8" width="12.7109375" customWidth="1"/>
    <col min="10" max="10" width="10.140625" customWidth="1"/>
    <col min="11" max="11" width="10.5703125" bestFit="1" customWidth="1"/>
  </cols>
  <sheetData>
    <row r="2" spans="1:12" ht="15.75" thickBot="1" x14ac:dyDescent="0.3"/>
    <row r="3" spans="1:12" ht="16.149999999999999" customHeight="1" x14ac:dyDescent="0.25">
      <c r="B3" s="12"/>
      <c r="C3" s="11"/>
      <c r="D3" s="17"/>
      <c r="E3" s="17"/>
      <c r="F3" s="17"/>
      <c r="G3" s="18"/>
      <c r="H3" s="13" t="s">
        <v>514</v>
      </c>
    </row>
    <row r="4" spans="1:12" ht="15" customHeight="1" x14ac:dyDescent="0.25">
      <c r="B4" s="7"/>
      <c r="G4" s="16"/>
      <c r="H4" s="15" t="s">
        <v>518</v>
      </c>
    </row>
    <row r="5" spans="1:12" ht="15" customHeight="1" x14ac:dyDescent="0.25">
      <c r="B5" s="7"/>
      <c r="G5" s="16"/>
      <c r="H5" s="15" t="s">
        <v>513</v>
      </c>
    </row>
    <row r="6" spans="1:12" ht="15" customHeight="1" x14ac:dyDescent="0.25">
      <c r="B6" s="7"/>
      <c r="F6" s="16"/>
      <c r="G6" s="16"/>
      <c r="H6" s="15" t="s">
        <v>512</v>
      </c>
    </row>
    <row r="7" spans="1:12" ht="15" customHeight="1" thickBot="1" x14ac:dyDescent="0.3">
      <c r="B7" s="7"/>
      <c r="F7" s="14"/>
      <c r="G7" s="14"/>
      <c r="H7" s="15"/>
    </row>
    <row r="8" spans="1:12" ht="29.65" customHeight="1" thickBot="1" x14ac:dyDescent="0.3">
      <c r="B8" s="7"/>
      <c r="D8" s="10"/>
      <c r="E8" s="10"/>
      <c r="F8" s="10"/>
      <c r="G8" s="9" t="s">
        <v>0</v>
      </c>
      <c r="H8" s="8">
        <v>0</v>
      </c>
    </row>
    <row r="9" spans="1:12" ht="15" customHeight="1" thickBot="1" x14ac:dyDescent="0.3">
      <c r="B9" s="7"/>
      <c r="C9" s="6"/>
      <c r="D9" s="6"/>
      <c r="E9" s="6"/>
      <c r="F9" s="6"/>
      <c r="G9" s="5" t="s">
        <v>1</v>
      </c>
      <c r="H9" s="4">
        <f>(100-H8)/100</f>
        <v>1</v>
      </c>
      <c r="J9" s="33" t="s">
        <v>829</v>
      </c>
      <c r="K9" s="34"/>
      <c r="L9" s="33"/>
    </row>
    <row r="10" spans="1:12" s="3" customFormat="1" ht="30" customHeight="1" thickBot="1" x14ac:dyDescent="0.3">
      <c r="B10" s="42" t="s">
        <v>2</v>
      </c>
      <c r="C10" s="43" t="s">
        <v>3</v>
      </c>
      <c r="D10" s="43" t="s">
        <v>4</v>
      </c>
      <c r="E10" s="43" t="s">
        <v>5</v>
      </c>
      <c r="F10" s="43" t="s">
        <v>6</v>
      </c>
      <c r="G10" s="43" t="s">
        <v>7</v>
      </c>
      <c r="H10" s="44" t="s">
        <v>8</v>
      </c>
      <c r="J10" s="35" t="s">
        <v>515</v>
      </c>
      <c r="K10" s="36" t="s">
        <v>516</v>
      </c>
      <c r="L10" s="37" t="s">
        <v>517</v>
      </c>
    </row>
    <row r="11" spans="1:12" s="1" customFormat="1" x14ac:dyDescent="0.25">
      <c r="B11" s="21" t="s">
        <v>37</v>
      </c>
      <c r="C11" s="22" t="s">
        <v>38</v>
      </c>
      <c r="D11" s="23" t="s">
        <v>39</v>
      </c>
      <c r="E11" s="24" t="s">
        <v>519</v>
      </c>
      <c r="F11" s="24">
        <v>1</v>
      </c>
      <c r="G11" s="19">
        <v>149.04</v>
      </c>
      <c r="H11" s="40">
        <f t="shared" ref="H11:H74" si="0">G11*$H$9</f>
        <v>149.04</v>
      </c>
      <c r="J11" s="47">
        <v>149.04</v>
      </c>
      <c r="K11" s="48">
        <f t="shared" ref="K11:K74" si="1">IFERROR($H$9*J11,"-")</f>
        <v>149.04</v>
      </c>
      <c r="L11" s="49">
        <f t="shared" ref="L11:L74" si="2">IFERROR((H11-K11)/K11,"-")</f>
        <v>0</v>
      </c>
    </row>
    <row r="12" spans="1:12" s="1" customFormat="1" x14ac:dyDescent="0.25">
      <c r="A12" s="59" t="s">
        <v>828</v>
      </c>
      <c r="B12" s="53" t="s">
        <v>520</v>
      </c>
      <c r="C12" s="54" t="s">
        <v>521</v>
      </c>
      <c r="D12" s="55" t="s">
        <v>522</v>
      </c>
      <c r="E12" s="56" t="s">
        <v>523</v>
      </c>
      <c r="F12" s="56" t="s">
        <v>524</v>
      </c>
      <c r="G12" s="57">
        <v>122.71580475412813</v>
      </c>
      <c r="H12" s="58">
        <f t="shared" si="0"/>
        <v>122.71580475412813</v>
      </c>
      <c r="J12" s="46" t="s">
        <v>830</v>
      </c>
      <c r="K12" s="38" t="str">
        <f t="shared" si="1"/>
        <v>-</v>
      </c>
      <c r="L12" s="39" t="str">
        <f t="shared" si="2"/>
        <v>-</v>
      </c>
    </row>
    <row r="13" spans="1:12" s="1" customFormat="1" x14ac:dyDescent="0.25">
      <c r="A13" s="59" t="s">
        <v>828</v>
      </c>
      <c r="B13" s="53" t="s">
        <v>525</v>
      </c>
      <c r="C13" s="54" t="s">
        <v>526</v>
      </c>
      <c r="D13" s="55" t="s">
        <v>527</v>
      </c>
      <c r="E13" s="56" t="s">
        <v>528</v>
      </c>
      <c r="F13" s="56" t="s">
        <v>524</v>
      </c>
      <c r="G13" s="57">
        <v>277.27999999999997</v>
      </c>
      <c r="H13" s="58">
        <f t="shared" si="0"/>
        <v>277.27999999999997</v>
      </c>
      <c r="J13" s="46" t="s">
        <v>830</v>
      </c>
      <c r="K13" s="38" t="str">
        <f t="shared" si="1"/>
        <v>-</v>
      </c>
      <c r="L13" s="39" t="str">
        <f t="shared" si="2"/>
        <v>-</v>
      </c>
    </row>
    <row r="14" spans="1:12" s="1" customFormat="1" x14ac:dyDescent="0.25">
      <c r="A14" s="59" t="s">
        <v>828</v>
      </c>
      <c r="B14" s="53" t="s">
        <v>529</v>
      </c>
      <c r="C14" s="54" t="s">
        <v>530</v>
      </c>
      <c r="D14" s="55" t="s">
        <v>531</v>
      </c>
      <c r="E14" s="56" t="s">
        <v>532</v>
      </c>
      <c r="F14" s="56" t="s">
        <v>524</v>
      </c>
      <c r="G14" s="57">
        <v>240.19</v>
      </c>
      <c r="H14" s="58">
        <f t="shared" si="0"/>
        <v>240.19</v>
      </c>
      <c r="J14" s="46" t="s">
        <v>830</v>
      </c>
      <c r="K14" s="38" t="str">
        <f t="shared" si="1"/>
        <v>-</v>
      </c>
      <c r="L14" s="39" t="str">
        <f t="shared" si="2"/>
        <v>-</v>
      </c>
    </row>
    <row r="15" spans="1:12" s="1" customFormat="1" x14ac:dyDescent="0.25">
      <c r="A15" s="59" t="s">
        <v>828</v>
      </c>
      <c r="B15" s="53" t="s">
        <v>533</v>
      </c>
      <c r="C15" s="54" t="s">
        <v>534</v>
      </c>
      <c r="D15" s="55" t="s">
        <v>535</v>
      </c>
      <c r="E15" s="56" t="s">
        <v>536</v>
      </c>
      <c r="F15" s="56" t="s">
        <v>524</v>
      </c>
      <c r="G15" s="57">
        <v>293.99</v>
      </c>
      <c r="H15" s="58">
        <f t="shared" si="0"/>
        <v>293.99</v>
      </c>
      <c r="J15" s="46" t="s">
        <v>830</v>
      </c>
      <c r="K15" s="38" t="str">
        <f t="shared" si="1"/>
        <v>-</v>
      </c>
      <c r="L15" s="39" t="str">
        <f t="shared" si="2"/>
        <v>-</v>
      </c>
    </row>
    <row r="16" spans="1:12" s="1" customFormat="1" x14ac:dyDescent="0.25">
      <c r="A16" s="59" t="s">
        <v>828</v>
      </c>
      <c r="B16" s="53" t="s">
        <v>537</v>
      </c>
      <c r="C16" s="54" t="s">
        <v>538</v>
      </c>
      <c r="D16" s="55" t="s">
        <v>539</v>
      </c>
      <c r="E16" s="56" t="s">
        <v>540</v>
      </c>
      <c r="F16" s="56" t="s">
        <v>524</v>
      </c>
      <c r="G16" s="57">
        <v>310.27999999999997</v>
      </c>
      <c r="H16" s="58">
        <f t="shared" si="0"/>
        <v>310.27999999999997</v>
      </c>
      <c r="J16" s="46" t="s">
        <v>830</v>
      </c>
      <c r="K16" s="38" t="str">
        <f t="shared" si="1"/>
        <v>-</v>
      </c>
      <c r="L16" s="39" t="str">
        <f t="shared" si="2"/>
        <v>-</v>
      </c>
    </row>
    <row r="17" spans="1:12" s="1" customFormat="1" x14ac:dyDescent="0.25">
      <c r="A17" s="59" t="s">
        <v>828</v>
      </c>
      <c r="B17" s="53" t="s">
        <v>541</v>
      </c>
      <c r="C17" s="54" t="s">
        <v>542</v>
      </c>
      <c r="D17" s="55" t="s">
        <v>543</v>
      </c>
      <c r="E17" s="56" t="s">
        <v>544</v>
      </c>
      <c r="F17" s="56" t="s">
        <v>524</v>
      </c>
      <c r="G17" s="57">
        <v>455.14</v>
      </c>
      <c r="H17" s="58">
        <f t="shared" si="0"/>
        <v>455.14</v>
      </c>
      <c r="J17" s="46" t="s">
        <v>830</v>
      </c>
      <c r="K17" s="38" t="str">
        <f t="shared" si="1"/>
        <v>-</v>
      </c>
      <c r="L17" s="39" t="str">
        <f t="shared" si="2"/>
        <v>-</v>
      </c>
    </row>
    <row r="18" spans="1:12" s="1" customFormat="1" x14ac:dyDescent="0.25">
      <c r="A18" s="59" t="s">
        <v>828</v>
      </c>
      <c r="B18" s="53" t="s">
        <v>545</v>
      </c>
      <c r="C18" s="54" t="s">
        <v>546</v>
      </c>
      <c r="D18" s="55" t="s">
        <v>547</v>
      </c>
      <c r="E18" s="56" t="s">
        <v>548</v>
      </c>
      <c r="F18" s="56" t="s">
        <v>524</v>
      </c>
      <c r="G18" s="57">
        <v>428.43636363636369</v>
      </c>
      <c r="H18" s="58">
        <f t="shared" si="0"/>
        <v>428.43636363636369</v>
      </c>
      <c r="J18" s="46" t="s">
        <v>830</v>
      </c>
      <c r="K18" s="38" t="str">
        <f t="shared" si="1"/>
        <v>-</v>
      </c>
      <c r="L18" s="39" t="str">
        <f t="shared" si="2"/>
        <v>-</v>
      </c>
    </row>
    <row r="19" spans="1:12" s="1" customFormat="1" x14ac:dyDescent="0.25">
      <c r="B19" s="25" t="s">
        <v>40</v>
      </c>
      <c r="C19" s="26" t="s">
        <v>41</v>
      </c>
      <c r="D19" s="27" t="s">
        <v>42</v>
      </c>
      <c r="E19" s="28" t="s">
        <v>43</v>
      </c>
      <c r="F19" s="28">
        <v>12</v>
      </c>
      <c r="G19" s="57">
        <v>29.90331888949374</v>
      </c>
      <c r="H19" s="41">
        <f t="shared" si="0"/>
        <v>29.90331888949374</v>
      </c>
      <c r="J19" s="46">
        <v>25.62</v>
      </c>
      <c r="K19" s="38">
        <f t="shared" si="1"/>
        <v>25.62</v>
      </c>
      <c r="L19" s="39">
        <f t="shared" si="2"/>
        <v>0.16718652964456435</v>
      </c>
    </row>
    <row r="20" spans="1:12" s="1" customFormat="1" x14ac:dyDescent="0.25">
      <c r="A20" s="59" t="s">
        <v>828</v>
      </c>
      <c r="B20" s="53" t="s">
        <v>549</v>
      </c>
      <c r="C20" s="54" t="s">
        <v>550</v>
      </c>
      <c r="D20" s="55" t="s">
        <v>551</v>
      </c>
      <c r="E20" s="56" t="s">
        <v>552</v>
      </c>
      <c r="F20" s="56" t="s">
        <v>524</v>
      </c>
      <c r="G20" s="57">
        <v>55.791650299401205</v>
      </c>
      <c r="H20" s="58">
        <f t="shared" si="0"/>
        <v>55.791650299401205</v>
      </c>
      <c r="J20" s="46" t="s">
        <v>830</v>
      </c>
      <c r="K20" s="38" t="str">
        <f t="shared" si="1"/>
        <v>-</v>
      </c>
      <c r="L20" s="39" t="str">
        <f t="shared" si="2"/>
        <v>-</v>
      </c>
    </row>
    <row r="21" spans="1:12" s="1" customFormat="1" x14ac:dyDescent="0.25">
      <c r="B21" s="25" t="s">
        <v>44</v>
      </c>
      <c r="C21" s="26" t="s">
        <v>45</v>
      </c>
      <c r="D21" s="27" t="s">
        <v>46</v>
      </c>
      <c r="E21" s="28" t="s">
        <v>47</v>
      </c>
      <c r="F21" s="28">
        <v>50</v>
      </c>
      <c r="G21" s="57">
        <v>33.494145817456001</v>
      </c>
      <c r="H21" s="41">
        <f t="shared" si="0"/>
        <v>33.494145817456001</v>
      </c>
      <c r="J21" s="46">
        <v>25.54</v>
      </c>
      <c r="K21" s="38">
        <f t="shared" si="1"/>
        <v>25.54</v>
      </c>
      <c r="L21" s="39">
        <f t="shared" si="2"/>
        <v>0.31143875557776046</v>
      </c>
    </row>
    <row r="22" spans="1:12" s="1" customFormat="1" x14ac:dyDescent="0.25">
      <c r="B22" s="25" t="s">
        <v>48</v>
      </c>
      <c r="C22" s="26" t="s">
        <v>49</v>
      </c>
      <c r="D22" s="27" t="s">
        <v>50</v>
      </c>
      <c r="E22" s="28" t="s">
        <v>51</v>
      </c>
      <c r="F22" s="28">
        <v>36</v>
      </c>
      <c r="G22" s="57">
        <v>37.883694429323178</v>
      </c>
      <c r="H22" s="41">
        <f t="shared" si="0"/>
        <v>37.883694429323178</v>
      </c>
      <c r="J22" s="46">
        <v>35.51</v>
      </c>
      <c r="K22" s="38">
        <f t="shared" si="1"/>
        <v>35.51</v>
      </c>
      <c r="L22" s="39">
        <f t="shared" si="2"/>
        <v>6.6845802008537888E-2</v>
      </c>
    </row>
    <row r="23" spans="1:12" s="1" customFormat="1" x14ac:dyDescent="0.25">
      <c r="A23" s="59" t="s">
        <v>828</v>
      </c>
      <c r="B23" s="53" t="s">
        <v>553</v>
      </c>
      <c r="C23" s="54" t="s">
        <v>554</v>
      </c>
      <c r="D23" s="55" t="s">
        <v>555</v>
      </c>
      <c r="E23" s="56" t="s">
        <v>556</v>
      </c>
      <c r="F23" s="56" t="s">
        <v>524</v>
      </c>
      <c r="G23" s="57">
        <v>37.084117583015789</v>
      </c>
      <c r="H23" s="58">
        <f t="shared" si="0"/>
        <v>37.084117583015789</v>
      </c>
      <c r="J23" s="46" t="s">
        <v>830</v>
      </c>
      <c r="K23" s="38" t="str">
        <f t="shared" si="1"/>
        <v>-</v>
      </c>
      <c r="L23" s="39" t="str">
        <f t="shared" si="2"/>
        <v>-</v>
      </c>
    </row>
    <row r="24" spans="1:12" s="1" customFormat="1" x14ac:dyDescent="0.25">
      <c r="B24" s="25" t="s">
        <v>52</v>
      </c>
      <c r="C24" s="26" t="s">
        <v>53</v>
      </c>
      <c r="D24" s="27" t="s">
        <v>54</v>
      </c>
      <c r="E24" s="28" t="s">
        <v>55</v>
      </c>
      <c r="F24" s="28">
        <v>50</v>
      </c>
      <c r="G24" s="57">
        <v>7.270590745781166</v>
      </c>
      <c r="H24" s="41">
        <f t="shared" si="0"/>
        <v>7.270590745781166</v>
      </c>
      <c r="J24" s="46">
        <v>6.66</v>
      </c>
      <c r="K24" s="38">
        <f t="shared" si="1"/>
        <v>6.66</v>
      </c>
      <c r="L24" s="39">
        <f t="shared" si="2"/>
        <v>9.1680292159334223E-2</v>
      </c>
    </row>
    <row r="25" spans="1:12" s="1" customFormat="1" x14ac:dyDescent="0.25">
      <c r="B25" s="25" t="s">
        <v>56</v>
      </c>
      <c r="C25" s="26" t="s">
        <v>57</v>
      </c>
      <c r="D25" s="27" t="s">
        <v>58</v>
      </c>
      <c r="E25" s="28" t="s">
        <v>59</v>
      </c>
      <c r="F25" s="28">
        <v>50</v>
      </c>
      <c r="G25" s="57">
        <v>9.4427032480493569</v>
      </c>
      <c r="H25" s="41">
        <f t="shared" si="0"/>
        <v>9.4427032480493569</v>
      </c>
      <c r="J25" s="46">
        <v>8.65</v>
      </c>
      <c r="K25" s="38">
        <f t="shared" si="1"/>
        <v>8.65</v>
      </c>
      <c r="L25" s="39">
        <f t="shared" si="2"/>
        <v>9.1641993994145257E-2</v>
      </c>
    </row>
    <row r="26" spans="1:12" s="1" customFormat="1" x14ac:dyDescent="0.25">
      <c r="B26" s="25" t="s">
        <v>60</v>
      </c>
      <c r="C26" s="26" t="s">
        <v>61</v>
      </c>
      <c r="D26" s="27" t="s">
        <v>62</v>
      </c>
      <c r="E26" s="28" t="s">
        <v>63</v>
      </c>
      <c r="F26" s="28">
        <v>20</v>
      </c>
      <c r="G26" s="57">
        <v>28.440991181273816</v>
      </c>
      <c r="H26" s="41">
        <f t="shared" si="0"/>
        <v>28.440991181273816</v>
      </c>
      <c r="J26" s="46">
        <v>26.34</v>
      </c>
      <c r="K26" s="38">
        <f t="shared" si="1"/>
        <v>26.34</v>
      </c>
      <c r="L26" s="39">
        <f t="shared" si="2"/>
        <v>7.9764281749195753E-2</v>
      </c>
    </row>
    <row r="27" spans="1:12" s="1" customFormat="1" x14ac:dyDescent="0.25">
      <c r="B27" s="25" t="s">
        <v>64</v>
      </c>
      <c r="C27" s="26" t="s">
        <v>65</v>
      </c>
      <c r="D27" s="27" t="s">
        <v>66</v>
      </c>
      <c r="E27" s="28" t="s">
        <v>67</v>
      </c>
      <c r="F27" s="28">
        <v>20</v>
      </c>
      <c r="G27" s="57">
        <v>37.204695481763743</v>
      </c>
      <c r="H27" s="41">
        <f t="shared" si="0"/>
        <v>37.204695481763743</v>
      </c>
      <c r="J27" s="46">
        <v>34.47</v>
      </c>
      <c r="K27" s="38">
        <f t="shared" si="1"/>
        <v>34.47</v>
      </c>
      <c r="L27" s="39">
        <f t="shared" si="2"/>
        <v>7.9335523114701018E-2</v>
      </c>
    </row>
    <row r="28" spans="1:12" x14ac:dyDescent="0.25">
      <c r="B28" s="25" t="s">
        <v>68</v>
      </c>
      <c r="C28" s="26" t="s">
        <v>69</v>
      </c>
      <c r="D28" s="27" t="s">
        <v>70</v>
      </c>
      <c r="E28" s="28" t="s">
        <v>71</v>
      </c>
      <c r="F28" s="28">
        <v>50</v>
      </c>
      <c r="G28" s="57">
        <v>7.3475553620032672</v>
      </c>
      <c r="H28" s="41">
        <f t="shared" si="0"/>
        <v>7.3475553620032672</v>
      </c>
      <c r="I28" s="1"/>
      <c r="J28" s="46">
        <v>6.73</v>
      </c>
      <c r="K28" s="38">
        <f t="shared" si="1"/>
        <v>6.73</v>
      </c>
      <c r="L28" s="39">
        <f t="shared" si="2"/>
        <v>9.1761569391272918E-2</v>
      </c>
    </row>
    <row r="29" spans="1:12" x14ac:dyDescent="0.25">
      <c r="B29" s="25" t="s">
        <v>72</v>
      </c>
      <c r="C29" s="26" t="s">
        <v>73</v>
      </c>
      <c r="D29" s="27" t="s">
        <v>74</v>
      </c>
      <c r="E29" s="28" t="s">
        <v>75</v>
      </c>
      <c r="F29" s="28">
        <v>50</v>
      </c>
      <c r="G29" s="57">
        <v>9.5196678642714581</v>
      </c>
      <c r="H29" s="41">
        <f t="shared" si="0"/>
        <v>9.5196678642714581</v>
      </c>
      <c r="I29" s="1"/>
      <c r="J29" s="46">
        <v>8.7200000000000006</v>
      </c>
      <c r="K29" s="38">
        <f t="shared" si="1"/>
        <v>8.7200000000000006</v>
      </c>
      <c r="L29" s="39">
        <f t="shared" si="2"/>
        <v>9.1705030306359792E-2</v>
      </c>
    </row>
    <row r="30" spans="1:12" x14ac:dyDescent="0.25">
      <c r="B30" s="25" t="s">
        <v>76</v>
      </c>
      <c r="C30" s="26" t="s">
        <v>77</v>
      </c>
      <c r="D30" s="27" t="s">
        <v>78</v>
      </c>
      <c r="E30" s="28" t="s">
        <v>79</v>
      </c>
      <c r="F30" s="28">
        <v>20</v>
      </c>
      <c r="G30" s="57">
        <v>28.457239266920702</v>
      </c>
      <c r="H30" s="41">
        <f t="shared" si="0"/>
        <v>28.457239266920702</v>
      </c>
      <c r="I30" s="1"/>
      <c r="J30" s="46">
        <v>26.4</v>
      </c>
      <c r="K30" s="38">
        <f t="shared" si="1"/>
        <v>26.4</v>
      </c>
      <c r="L30" s="39">
        <f t="shared" si="2"/>
        <v>7.7925729807602401E-2</v>
      </c>
    </row>
    <row r="31" spans="1:12" x14ac:dyDescent="0.25">
      <c r="B31" s="25" t="s">
        <v>80</v>
      </c>
      <c r="C31" s="26" t="s">
        <v>81</v>
      </c>
      <c r="D31" s="27" t="s">
        <v>82</v>
      </c>
      <c r="E31" s="28" t="s">
        <v>83</v>
      </c>
      <c r="F31" s="28">
        <v>20</v>
      </c>
      <c r="G31" s="57">
        <v>37.204695481763743</v>
      </c>
      <c r="H31" s="41">
        <f t="shared" si="0"/>
        <v>37.204695481763743</v>
      </c>
      <c r="I31" s="1"/>
      <c r="J31" s="46">
        <v>34.47</v>
      </c>
      <c r="K31" s="38">
        <f t="shared" si="1"/>
        <v>34.47</v>
      </c>
      <c r="L31" s="39">
        <f t="shared" si="2"/>
        <v>7.9335523114701018E-2</v>
      </c>
    </row>
    <row r="32" spans="1:12" x14ac:dyDescent="0.25">
      <c r="B32" s="25" t="s">
        <v>84</v>
      </c>
      <c r="C32" s="26" t="s">
        <v>85</v>
      </c>
      <c r="D32" s="27" t="s">
        <v>86</v>
      </c>
      <c r="E32" s="28" t="s">
        <v>87</v>
      </c>
      <c r="F32" s="28">
        <v>50</v>
      </c>
      <c r="G32" s="57">
        <v>7.4245199782253666</v>
      </c>
      <c r="H32" s="41">
        <f t="shared" si="0"/>
        <v>7.4245199782253666</v>
      </c>
      <c r="I32" s="1"/>
      <c r="J32" s="46">
        <v>6.81</v>
      </c>
      <c r="K32" s="38">
        <f t="shared" si="1"/>
        <v>6.81</v>
      </c>
      <c r="L32" s="39">
        <f t="shared" si="2"/>
        <v>9.023788226510529E-2</v>
      </c>
    </row>
    <row r="33" spans="1:12" x14ac:dyDescent="0.25">
      <c r="B33" s="25" t="s">
        <v>88</v>
      </c>
      <c r="C33" s="26" t="s">
        <v>89</v>
      </c>
      <c r="D33" s="27" t="s">
        <v>90</v>
      </c>
      <c r="E33" s="28" t="s">
        <v>91</v>
      </c>
      <c r="F33" s="28">
        <v>50</v>
      </c>
      <c r="G33" s="57">
        <v>8.2369242605697703</v>
      </c>
      <c r="H33" s="41">
        <f t="shared" si="0"/>
        <v>8.2369242605697703</v>
      </c>
      <c r="I33" s="1"/>
      <c r="J33" s="46">
        <v>7.6</v>
      </c>
      <c r="K33" s="38">
        <f t="shared" si="1"/>
        <v>7.6</v>
      </c>
      <c r="L33" s="39">
        <f t="shared" si="2"/>
        <v>8.3805823759180359E-2</v>
      </c>
    </row>
    <row r="34" spans="1:12" x14ac:dyDescent="0.25">
      <c r="B34" s="25" t="s">
        <v>92</v>
      </c>
      <c r="C34" s="26" t="s">
        <v>93</v>
      </c>
      <c r="D34" s="27" t="s">
        <v>94</v>
      </c>
      <c r="E34" s="28" t="s">
        <v>95</v>
      </c>
      <c r="F34" s="28">
        <v>50</v>
      </c>
      <c r="G34" s="57">
        <v>9.596632480493561</v>
      </c>
      <c r="H34" s="41">
        <f t="shared" si="0"/>
        <v>9.596632480493561</v>
      </c>
      <c r="I34" s="1"/>
      <c r="J34" s="46">
        <v>8.8000000000000007</v>
      </c>
      <c r="K34" s="38">
        <f t="shared" si="1"/>
        <v>8.8000000000000007</v>
      </c>
      <c r="L34" s="39">
        <f t="shared" si="2"/>
        <v>9.0526418237904568E-2</v>
      </c>
    </row>
    <row r="35" spans="1:12" x14ac:dyDescent="0.25">
      <c r="A35" s="59" t="s">
        <v>828</v>
      </c>
      <c r="B35" s="53" t="s">
        <v>557</v>
      </c>
      <c r="C35" s="54" t="s">
        <v>558</v>
      </c>
      <c r="D35" s="55" t="s">
        <v>559</v>
      </c>
      <c r="E35" s="56" t="s">
        <v>560</v>
      </c>
      <c r="F35" s="56">
        <v>50</v>
      </c>
      <c r="G35" s="57">
        <v>7.3475553620032672</v>
      </c>
      <c r="H35" s="58">
        <f t="shared" si="0"/>
        <v>7.3475553620032672</v>
      </c>
      <c r="I35" s="1"/>
      <c r="J35" s="46" t="s">
        <v>830</v>
      </c>
      <c r="K35" s="38" t="str">
        <f t="shared" si="1"/>
        <v>-</v>
      </c>
      <c r="L35" s="39" t="str">
        <f t="shared" si="2"/>
        <v>-</v>
      </c>
    </row>
    <row r="36" spans="1:12" x14ac:dyDescent="0.25">
      <c r="B36" s="25" t="s">
        <v>96</v>
      </c>
      <c r="C36" s="26" t="s">
        <v>97</v>
      </c>
      <c r="D36" s="27" t="s">
        <v>98</v>
      </c>
      <c r="E36" s="28" t="s">
        <v>99</v>
      </c>
      <c r="F36" s="28">
        <v>50</v>
      </c>
      <c r="G36" s="57">
        <v>9.4871716929776824</v>
      </c>
      <c r="H36" s="41">
        <f t="shared" si="0"/>
        <v>9.4871716929776824</v>
      </c>
      <c r="I36" s="1"/>
      <c r="J36" s="46">
        <v>8.7100000000000009</v>
      </c>
      <c r="K36" s="38">
        <f t="shared" si="1"/>
        <v>8.7100000000000009</v>
      </c>
      <c r="L36" s="39">
        <f t="shared" si="2"/>
        <v>8.9227519285612109E-2</v>
      </c>
    </row>
    <row r="37" spans="1:12" x14ac:dyDescent="0.25">
      <c r="A37" s="59" t="s">
        <v>828</v>
      </c>
      <c r="B37" s="53" t="s">
        <v>561</v>
      </c>
      <c r="C37" s="54" t="s">
        <v>562</v>
      </c>
      <c r="D37" s="55" t="s">
        <v>563</v>
      </c>
      <c r="E37" s="56" t="s">
        <v>564</v>
      </c>
      <c r="F37" s="56">
        <v>50</v>
      </c>
      <c r="G37" s="57">
        <v>9.4102070767555812</v>
      </c>
      <c r="H37" s="58">
        <f t="shared" si="0"/>
        <v>9.4102070767555812</v>
      </c>
      <c r="I37" s="1"/>
      <c r="J37" s="46" t="s">
        <v>830</v>
      </c>
      <c r="K37" s="38" t="str">
        <f t="shared" si="1"/>
        <v>-</v>
      </c>
      <c r="L37" s="39" t="str">
        <f t="shared" si="2"/>
        <v>-</v>
      </c>
    </row>
    <row r="38" spans="1:12" x14ac:dyDescent="0.25">
      <c r="B38" s="25" t="s">
        <v>100</v>
      </c>
      <c r="C38" s="26" t="s">
        <v>101</v>
      </c>
      <c r="D38" s="27" t="s">
        <v>102</v>
      </c>
      <c r="E38" s="28" t="s">
        <v>103</v>
      </c>
      <c r="F38" s="28">
        <v>64</v>
      </c>
      <c r="G38" s="57">
        <v>5.2951655960805653</v>
      </c>
      <c r="H38" s="41">
        <f t="shared" si="0"/>
        <v>5.2951655960805653</v>
      </c>
      <c r="I38" s="1"/>
      <c r="J38" s="46">
        <v>3.9264999999999999</v>
      </c>
      <c r="K38" s="38">
        <f t="shared" si="1"/>
        <v>3.9264999999999999</v>
      </c>
      <c r="L38" s="39">
        <f t="shared" si="2"/>
        <v>0.34857139846697194</v>
      </c>
    </row>
    <row r="39" spans="1:12" x14ac:dyDescent="0.25">
      <c r="B39" s="25" t="s">
        <v>104</v>
      </c>
      <c r="C39" s="26" t="s">
        <v>105</v>
      </c>
      <c r="D39" s="27" t="s">
        <v>106</v>
      </c>
      <c r="E39" s="28" t="s">
        <v>107</v>
      </c>
      <c r="F39" s="28">
        <v>64</v>
      </c>
      <c r="G39" s="57">
        <v>5.2746416984213402</v>
      </c>
      <c r="H39" s="41">
        <f t="shared" si="0"/>
        <v>5.2746416984213402</v>
      </c>
      <c r="I39" s="1"/>
      <c r="J39" s="46">
        <v>4.6124000000000001</v>
      </c>
      <c r="K39" s="38">
        <f t="shared" si="1"/>
        <v>4.6124000000000001</v>
      </c>
      <c r="L39" s="39">
        <f t="shared" si="2"/>
        <v>0.1435785487861721</v>
      </c>
    </row>
    <row r="40" spans="1:12" x14ac:dyDescent="0.25">
      <c r="A40" s="59" t="s">
        <v>828</v>
      </c>
      <c r="B40" s="53" t="s">
        <v>565</v>
      </c>
      <c r="C40" s="54" t="s">
        <v>566</v>
      </c>
      <c r="D40" s="55" t="s">
        <v>567</v>
      </c>
      <c r="E40" s="56" t="s">
        <v>568</v>
      </c>
      <c r="F40" s="56">
        <v>10</v>
      </c>
      <c r="G40" s="57">
        <v>53.55026964253311</v>
      </c>
      <c r="H40" s="58">
        <f t="shared" si="0"/>
        <v>53.55026964253311</v>
      </c>
      <c r="I40" s="1"/>
      <c r="J40" s="46" t="s">
        <v>830</v>
      </c>
      <c r="K40" s="38" t="str">
        <f t="shared" si="1"/>
        <v>-</v>
      </c>
      <c r="L40" s="39" t="str">
        <f t="shared" si="2"/>
        <v>-</v>
      </c>
    </row>
    <row r="41" spans="1:12" x14ac:dyDescent="0.25">
      <c r="A41" s="59" t="s">
        <v>828</v>
      </c>
      <c r="B41" s="53" t="s">
        <v>569</v>
      </c>
      <c r="C41" s="54" t="s">
        <v>570</v>
      </c>
      <c r="D41" s="55" t="s">
        <v>571</v>
      </c>
      <c r="E41" s="56" t="s">
        <v>572</v>
      </c>
      <c r="F41" s="56" t="s">
        <v>524</v>
      </c>
      <c r="G41" s="57">
        <v>56.301327091272007</v>
      </c>
      <c r="H41" s="58">
        <f t="shared" si="0"/>
        <v>56.301327091272007</v>
      </c>
      <c r="I41" s="1"/>
      <c r="J41" s="46" t="s">
        <v>830</v>
      </c>
      <c r="K41" s="38" t="str">
        <f t="shared" si="1"/>
        <v>-</v>
      </c>
      <c r="L41" s="39" t="str">
        <f t="shared" si="2"/>
        <v>-</v>
      </c>
    </row>
    <row r="42" spans="1:12" x14ac:dyDescent="0.25">
      <c r="A42" s="59" t="s">
        <v>828</v>
      </c>
      <c r="B42" s="53" t="s">
        <v>573</v>
      </c>
      <c r="C42" s="54" t="s">
        <v>574</v>
      </c>
      <c r="D42" s="55" t="s">
        <v>575</v>
      </c>
      <c r="E42" s="56" t="s">
        <v>576</v>
      </c>
      <c r="F42" s="56" t="s">
        <v>524</v>
      </c>
      <c r="G42" s="57">
        <v>13.316588931228454</v>
      </c>
      <c r="H42" s="58">
        <f t="shared" si="0"/>
        <v>13.316588931228454</v>
      </c>
      <c r="I42" s="1"/>
      <c r="J42" s="46" t="s">
        <v>830</v>
      </c>
      <c r="K42" s="38" t="str">
        <f t="shared" si="1"/>
        <v>-</v>
      </c>
      <c r="L42" s="39" t="str">
        <f t="shared" si="2"/>
        <v>-</v>
      </c>
    </row>
    <row r="43" spans="1:12" x14ac:dyDescent="0.25">
      <c r="A43" s="59" t="s">
        <v>828</v>
      </c>
      <c r="B43" s="53" t="s">
        <v>577</v>
      </c>
      <c r="C43" s="54" t="s">
        <v>578</v>
      </c>
      <c r="D43" s="55" t="s">
        <v>579</v>
      </c>
      <c r="E43" s="56" t="s">
        <v>580</v>
      </c>
      <c r="F43" s="56">
        <v>10</v>
      </c>
      <c r="G43" s="57">
        <v>65.376310506260225</v>
      </c>
      <c r="H43" s="58">
        <f t="shared" si="0"/>
        <v>65.376310506260225</v>
      </c>
      <c r="I43" s="1"/>
      <c r="J43" s="46" t="s">
        <v>830</v>
      </c>
      <c r="K43" s="38" t="str">
        <f t="shared" si="1"/>
        <v>-</v>
      </c>
      <c r="L43" s="39" t="str">
        <f t="shared" si="2"/>
        <v>-</v>
      </c>
    </row>
    <row r="44" spans="1:12" x14ac:dyDescent="0.25">
      <c r="A44" s="59" t="s">
        <v>828</v>
      </c>
      <c r="B44" s="53" t="s">
        <v>581</v>
      </c>
      <c r="C44" s="54" t="s">
        <v>582</v>
      </c>
      <c r="D44" s="55" t="s">
        <v>583</v>
      </c>
      <c r="E44" s="56" t="s">
        <v>584</v>
      </c>
      <c r="F44" s="56">
        <v>5</v>
      </c>
      <c r="G44" s="57">
        <v>104.97032974051898</v>
      </c>
      <c r="H44" s="58">
        <f t="shared" si="0"/>
        <v>104.97032974051898</v>
      </c>
      <c r="I44" s="1"/>
      <c r="J44" s="46" t="s">
        <v>830</v>
      </c>
      <c r="K44" s="38" t="str">
        <f t="shared" si="1"/>
        <v>-</v>
      </c>
      <c r="L44" s="39" t="str">
        <f t="shared" si="2"/>
        <v>-</v>
      </c>
    </row>
    <row r="45" spans="1:12" x14ac:dyDescent="0.25">
      <c r="B45" s="25" t="s">
        <v>108</v>
      </c>
      <c r="C45" s="26" t="s">
        <v>109</v>
      </c>
      <c r="D45" s="27" t="s">
        <v>110</v>
      </c>
      <c r="E45" s="28" t="s">
        <v>111</v>
      </c>
      <c r="F45" s="28">
        <v>50</v>
      </c>
      <c r="G45" s="57">
        <v>33.494145817456001</v>
      </c>
      <c r="H45" s="41">
        <f t="shared" si="0"/>
        <v>33.494145817456001</v>
      </c>
      <c r="I45" s="1"/>
      <c r="J45" s="46">
        <v>25.54</v>
      </c>
      <c r="K45" s="38">
        <f t="shared" si="1"/>
        <v>25.54</v>
      </c>
      <c r="L45" s="39">
        <f t="shared" si="2"/>
        <v>0.31143875557776046</v>
      </c>
    </row>
    <row r="46" spans="1:12" x14ac:dyDescent="0.25">
      <c r="A46" s="59" t="s">
        <v>828</v>
      </c>
      <c r="B46" s="53" t="s">
        <v>585</v>
      </c>
      <c r="C46" s="54" t="s">
        <v>586</v>
      </c>
      <c r="D46" s="55" t="s">
        <v>587</v>
      </c>
      <c r="E46" s="56" t="s">
        <v>588</v>
      </c>
      <c r="F46" s="56" t="s">
        <v>524</v>
      </c>
      <c r="G46" s="57">
        <v>335.47336918889499</v>
      </c>
      <c r="H46" s="58">
        <f t="shared" si="0"/>
        <v>335.47336918889499</v>
      </c>
      <c r="I46" s="1"/>
      <c r="J46" s="46" t="s">
        <v>830</v>
      </c>
      <c r="K46" s="38" t="str">
        <f t="shared" si="1"/>
        <v>-</v>
      </c>
      <c r="L46" s="39" t="str">
        <f t="shared" si="2"/>
        <v>-</v>
      </c>
    </row>
    <row r="47" spans="1:12" x14ac:dyDescent="0.25">
      <c r="A47" s="59" t="s">
        <v>828</v>
      </c>
      <c r="B47" s="53" t="s">
        <v>589</v>
      </c>
      <c r="C47" s="54" t="s">
        <v>590</v>
      </c>
      <c r="D47" s="55" t="s">
        <v>591</v>
      </c>
      <c r="E47" s="56" t="s">
        <v>592</v>
      </c>
      <c r="F47" s="56">
        <v>15</v>
      </c>
      <c r="G47" s="57">
        <v>452.83756762837959</v>
      </c>
      <c r="H47" s="58">
        <f t="shared" si="0"/>
        <v>452.83756762837959</v>
      </c>
      <c r="I47" s="1"/>
      <c r="J47" s="46" t="s">
        <v>830</v>
      </c>
      <c r="K47" s="38" t="str">
        <f t="shared" si="1"/>
        <v>-</v>
      </c>
      <c r="L47" s="39" t="str">
        <f t="shared" si="2"/>
        <v>-</v>
      </c>
    </row>
    <row r="48" spans="1:12" x14ac:dyDescent="0.25">
      <c r="B48" s="25" t="s">
        <v>112</v>
      </c>
      <c r="C48" s="26" t="s">
        <v>113</v>
      </c>
      <c r="D48" s="27" t="s">
        <v>114</v>
      </c>
      <c r="E48" s="28" t="s">
        <v>115</v>
      </c>
      <c r="F48" s="28">
        <v>24</v>
      </c>
      <c r="G48" s="57">
        <v>55.671072400653244</v>
      </c>
      <c r="H48" s="41">
        <f t="shared" si="0"/>
        <v>55.671072400653244</v>
      </c>
      <c r="I48" s="1"/>
      <c r="J48" s="46">
        <v>49.79</v>
      </c>
      <c r="K48" s="38">
        <f t="shared" si="1"/>
        <v>49.79</v>
      </c>
      <c r="L48" s="39">
        <f t="shared" si="2"/>
        <v>0.11811754168815516</v>
      </c>
    </row>
    <row r="49" spans="1:12" x14ac:dyDescent="0.25">
      <c r="B49" s="25" t="s">
        <v>116</v>
      </c>
      <c r="C49" s="26" t="s">
        <v>117</v>
      </c>
      <c r="D49" s="27" t="s">
        <v>118</v>
      </c>
      <c r="E49" s="28" t="s">
        <v>119</v>
      </c>
      <c r="F49" s="28">
        <v>24</v>
      </c>
      <c r="G49" s="57">
        <v>55.671072400653244</v>
      </c>
      <c r="H49" s="41">
        <f t="shared" si="0"/>
        <v>55.671072400653244</v>
      </c>
      <c r="I49" s="1"/>
      <c r="J49" s="46">
        <v>49.79</v>
      </c>
      <c r="K49" s="38">
        <f t="shared" si="1"/>
        <v>49.79</v>
      </c>
      <c r="L49" s="39">
        <f t="shared" si="2"/>
        <v>0.11811754168815516</v>
      </c>
    </row>
    <row r="50" spans="1:12" x14ac:dyDescent="0.25">
      <c r="A50" s="59" t="s">
        <v>828</v>
      </c>
      <c r="B50" s="53" t="s">
        <v>593</v>
      </c>
      <c r="C50" s="54" t="s">
        <v>594</v>
      </c>
      <c r="D50" s="55" t="s">
        <v>595</v>
      </c>
      <c r="E50" s="56" t="s">
        <v>596</v>
      </c>
      <c r="F50" s="56" t="s">
        <v>524</v>
      </c>
      <c r="G50" s="57">
        <v>55.671072400653244</v>
      </c>
      <c r="H50" s="58">
        <f t="shared" si="0"/>
        <v>55.671072400653244</v>
      </c>
      <c r="I50" s="1"/>
      <c r="J50" s="46" t="s">
        <v>830</v>
      </c>
      <c r="K50" s="38" t="str">
        <f t="shared" si="1"/>
        <v>-</v>
      </c>
      <c r="L50" s="39" t="str">
        <f t="shared" si="2"/>
        <v>-</v>
      </c>
    </row>
    <row r="51" spans="1:12" x14ac:dyDescent="0.25">
      <c r="A51" s="59" t="s">
        <v>828</v>
      </c>
      <c r="B51" s="53" t="s">
        <v>597</v>
      </c>
      <c r="C51" s="54" t="s">
        <v>598</v>
      </c>
      <c r="D51" s="55" t="s">
        <v>599</v>
      </c>
      <c r="E51" s="56" t="s">
        <v>600</v>
      </c>
      <c r="F51" s="56" t="s">
        <v>524</v>
      </c>
      <c r="G51" s="57">
        <v>55.671072400653244</v>
      </c>
      <c r="H51" s="58">
        <f t="shared" si="0"/>
        <v>55.671072400653244</v>
      </c>
      <c r="I51" s="1"/>
      <c r="J51" s="46" t="s">
        <v>830</v>
      </c>
      <c r="K51" s="38" t="str">
        <f t="shared" si="1"/>
        <v>-</v>
      </c>
      <c r="L51" s="39" t="str">
        <f t="shared" si="2"/>
        <v>-</v>
      </c>
    </row>
    <row r="52" spans="1:12" x14ac:dyDescent="0.25">
      <c r="A52" s="59" t="s">
        <v>828</v>
      </c>
      <c r="B52" s="53" t="s">
        <v>601</v>
      </c>
      <c r="C52" s="54" t="s">
        <v>602</v>
      </c>
      <c r="D52" s="55" t="s">
        <v>603</v>
      </c>
      <c r="E52" s="56" t="s">
        <v>604</v>
      </c>
      <c r="F52" s="56" t="s">
        <v>524</v>
      </c>
      <c r="G52" s="57">
        <v>55.671072400653244</v>
      </c>
      <c r="H52" s="58">
        <f t="shared" si="0"/>
        <v>55.671072400653244</v>
      </c>
      <c r="I52" s="1"/>
      <c r="J52" s="46" t="s">
        <v>830</v>
      </c>
      <c r="K52" s="38" t="str">
        <f t="shared" si="1"/>
        <v>-</v>
      </c>
      <c r="L52" s="39" t="str">
        <f t="shared" si="2"/>
        <v>-</v>
      </c>
    </row>
    <row r="53" spans="1:12" x14ac:dyDescent="0.25">
      <c r="B53" s="25" t="s">
        <v>120</v>
      </c>
      <c r="C53" s="26" t="s">
        <v>121</v>
      </c>
      <c r="D53" s="27" t="s">
        <v>122</v>
      </c>
      <c r="E53" s="28" t="s">
        <v>123</v>
      </c>
      <c r="F53" s="28">
        <v>24</v>
      </c>
      <c r="G53" s="57">
        <v>55.671072400653244</v>
      </c>
      <c r="H53" s="41">
        <f t="shared" si="0"/>
        <v>55.671072400653244</v>
      </c>
      <c r="I53" s="1"/>
      <c r="J53" s="46">
        <v>49.79</v>
      </c>
      <c r="K53" s="38">
        <f t="shared" si="1"/>
        <v>49.79</v>
      </c>
      <c r="L53" s="39">
        <f t="shared" si="2"/>
        <v>0.11811754168815516</v>
      </c>
    </row>
    <row r="54" spans="1:12" x14ac:dyDescent="0.25">
      <c r="B54" s="25" t="s">
        <v>124</v>
      </c>
      <c r="C54" s="26" t="s">
        <v>125</v>
      </c>
      <c r="D54" s="27" t="s">
        <v>126</v>
      </c>
      <c r="E54" s="28" t="s">
        <v>127</v>
      </c>
      <c r="F54" s="28">
        <v>24</v>
      </c>
      <c r="G54" s="57">
        <v>36.173369624387597</v>
      </c>
      <c r="H54" s="41">
        <f t="shared" si="0"/>
        <v>36.173369624387597</v>
      </c>
      <c r="I54" s="1"/>
      <c r="J54" s="46">
        <v>32.409999999999997</v>
      </c>
      <c r="K54" s="38">
        <f t="shared" si="1"/>
        <v>32.409999999999997</v>
      </c>
      <c r="L54" s="39">
        <f t="shared" si="2"/>
        <v>0.11611754472038262</v>
      </c>
    </row>
    <row r="55" spans="1:12" x14ac:dyDescent="0.25">
      <c r="A55" s="59" t="s">
        <v>828</v>
      </c>
      <c r="B55" s="53" t="s">
        <v>605</v>
      </c>
      <c r="C55" s="54" t="s">
        <v>606</v>
      </c>
      <c r="D55" s="55" t="s">
        <v>607</v>
      </c>
      <c r="E55" s="56" t="s">
        <v>608</v>
      </c>
      <c r="F55" s="56" t="s">
        <v>524</v>
      </c>
      <c r="G55" s="57">
        <v>33.094784975503536</v>
      </c>
      <c r="H55" s="58">
        <f t="shared" si="0"/>
        <v>33.094784975503536</v>
      </c>
      <c r="I55" s="1"/>
      <c r="J55" s="46" t="s">
        <v>830</v>
      </c>
      <c r="K55" s="38" t="str">
        <f t="shared" si="1"/>
        <v>-</v>
      </c>
      <c r="L55" s="39" t="str">
        <f t="shared" si="2"/>
        <v>-</v>
      </c>
    </row>
    <row r="56" spans="1:12" x14ac:dyDescent="0.25">
      <c r="A56" s="59" t="s">
        <v>828</v>
      </c>
      <c r="B56" s="53" t="s">
        <v>609</v>
      </c>
      <c r="C56" s="54">
        <v>1176</v>
      </c>
      <c r="D56" s="55" t="s">
        <v>610</v>
      </c>
      <c r="E56" s="56" t="s">
        <v>611</v>
      </c>
      <c r="F56" s="56" t="s">
        <v>524</v>
      </c>
      <c r="G56" s="57">
        <v>512.07124659771375</v>
      </c>
      <c r="H56" s="58">
        <f t="shared" si="0"/>
        <v>512.07124659771375</v>
      </c>
      <c r="I56" s="1"/>
      <c r="J56" s="46" t="s">
        <v>830</v>
      </c>
      <c r="K56" s="38" t="str">
        <f t="shared" si="1"/>
        <v>-</v>
      </c>
      <c r="L56" s="39" t="str">
        <f t="shared" si="2"/>
        <v>-</v>
      </c>
    </row>
    <row r="57" spans="1:12" x14ac:dyDescent="0.25">
      <c r="A57" s="59" t="s">
        <v>828</v>
      </c>
      <c r="B57" s="53" t="s">
        <v>612</v>
      </c>
      <c r="C57" s="54" t="s">
        <v>613</v>
      </c>
      <c r="D57" s="55" t="s">
        <v>614</v>
      </c>
      <c r="E57" s="56" t="s">
        <v>615</v>
      </c>
      <c r="F57" s="56" t="s">
        <v>524</v>
      </c>
      <c r="G57" s="57">
        <v>127.1</v>
      </c>
      <c r="H57" s="58">
        <f t="shared" si="0"/>
        <v>127.1</v>
      </c>
      <c r="I57" s="1"/>
      <c r="J57" s="46" t="s">
        <v>830</v>
      </c>
      <c r="K57" s="38" t="str">
        <f t="shared" si="1"/>
        <v>-</v>
      </c>
      <c r="L57" s="39" t="str">
        <f t="shared" si="2"/>
        <v>-</v>
      </c>
    </row>
    <row r="58" spans="1:12" x14ac:dyDescent="0.25">
      <c r="A58" s="59" t="s">
        <v>828</v>
      </c>
      <c r="B58" s="53" t="s">
        <v>616</v>
      </c>
      <c r="C58" s="54" t="s">
        <v>617</v>
      </c>
      <c r="D58" s="55" t="s">
        <v>618</v>
      </c>
      <c r="E58" s="56" t="s">
        <v>619</v>
      </c>
      <c r="F58" s="56" t="s">
        <v>524</v>
      </c>
      <c r="G58" s="57">
        <v>240.14</v>
      </c>
      <c r="H58" s="58">
        <f t="shared" si="0"/>
        <v>240.14</v>
      </c>
      <c r="I58" s="1"/>
      <c r="J58" s="46" t="s">
        <v>830</v>
      </c>
      <c r="K58" s="38" t="str">
        <f t="shared" si="1"/>
        <v>-</v>
      </c>
      <c r="L58" s="39" t="str">
        <f t="shared" si="2"/>
        <v>-</v>
      </c>
    </row>
    <row r="59" spans="1:12" x14ac:dyDescent="0.25">
      <c r="A59" s="59" t="s">
        <v>828</v>
      </c>
      <c r="B59" s="53" t="s">
        <v>620</v>
      </c>
      <c r="C59" s="54" t="s">
        <v>621</v>
      </c>
      <c r="D59" s="55" t="s">
        <v>622</v>
      </c>
      <c r="E59" s="56" t="s">
        <v>623</v>
      </c>
      <c r="F59" s="56" t="s">
        <v>524</v>
      </c>
      <c r="G59" s="57">
        <v>344.52</v>
      </c>
      <c r="H59" s="58">
        <f t="shared" si="0"/>
        <v>344.52</v>
      </c>
      <c r="I59" s="1"/>
      <c r="J59" s="46" t="s">
        <v>830</v>
      </c>
      <c r="K59" s="38" t="str">
        <f t="shared" si="1"/>
        <v>-</v>
      </c>
      <c r="L59" s="39" t="str">
        <f t="shared" si="2"/>
        <v>-</v>
      </c>
    </row>
    <row r="60" spans="1:12" x14ac:dyDescent="0.25">
      <c r="A60" s="59" t="s">
        <v>828</v>
      </c>
      <c r="B60" s="53" t="s">
        <v>624</v>
      </c>
      <c r="C60" s="54" t="s">
        <v>625</v>
      </c>
      <c r="D60" s="55" t="s">
        <v>626</v>
      </c>
      <c r="E60" s="56" t="s">
        <v>627</v>
      </c>
      <c r="F60" s="56">
        <v>24</v>
      </c>
      <c r="G60" s="57">
        <v>42.56</v>
      </c>
      <c r="H60" s="58">
        <f t="shared" si="0"/>
        <v>42.56</v>
      </c>
      <c r="I60" s="1"/>
      <c r="J60" s="46" t="s">
        <v>830</v>
      </c>
      <c r="K60" s="38" t="str">
        <f t="shared" si="1"/>
        <v>-</v>
      </c>
      <c r="L60" s="39" t="str">
        <f t="shared" si="2"/>
        <v>-</v>
      </c>
    </row>
    <row r="61" spans="1:12" x14ac:dyDescent="0.25">
      <c r="A61" s="59" t="s">
        <v>828</v>
      </c>
      <c r="B61" s="53" t="s">
        <v>628</v>
      </c>
      <c r="C61" s="54" t="s">
        <v>629</v>
      </c>
      <c r="D61" s="55" t="s">
        <v>630</v>
      </c>
      <c r="E61" s="56" t="s">
        <v>631</v>
      </c>
      <c r="F61" s="56">
        <v>6</v>
      </c>
      <c r="G61" s="57">
        <v>42.56</v>
      </c>
      <c r="H61" s="58">
        <f t="shared" si="0"/>
        <v>42.56</v>
      </c>
      <c r="I61" s="1"/>
      <c r="J61" s="46" t="s">
        <v>830</v>
      </c>
      <c r="K61" s="38" t="str">
        <f t="shared" si="1"/>
        <v>-</v>
      </c>
      <c r="L61" s="39" t="str">
        <f t="shared" si="2"/>
        <v>-</v>
      </c>
    </row>
    <row r="62" spans="1:12" x14ac:dyDescent="0.25">
      <c r="B62" s="25" t="s">
        <v>128</v>
      </c>
      <c r="C62" s="26" t="s">
        <v>129</v>
      </c>
      <c r="D62" s="27" t="s">
        <v>130</v>
      </c>
      <c r="E62" s="28" t="s">
        <v>131</v>
      </c>
      <c r="F62" s="28">
        <v>50</v>
      </c>
      <c r="G62" s="2">
        <v>6.37</v>
      </c>
      <c r="H62" s="41">
        <f t="shared" si="0"/>
        <v>6.37</v>
      </c>
      <c r="I62" s="1"/>
      <c r="J62" s="46">
        <v>6.37</v>
      </c>
      <c r="K62" s="38">
        <f t="shared" si="1"/>
        <v>6.37</v>
      </c>
      <c r="L62" s="39">
        <f t="shared" si="2"/>
        <v>0</v>
      </c>
    </row>
    <row r="63" spans="1:12" x14ac:dyDescent="0.25">
      <c r="A63" s="59" t="s">
        <v>828</v>
      </c>
      <c r="B63" s="53" t="s">
        <v>632</v>
      </c>
      <c r="C63" s="54" t="s">
        <v>633</v>
      </c>
      <c r="D63" s="55" t="s">
        <v>634</v>
      </c>
      <c r="E63" s="56" t="s">
        <v>635</v>
      </c>
      <c r="F63" s="56">
        <v>50</v>
      </c>
      <c r="G63" s="57">
        <v>6</v>
      </c>
      <c r="H63" s="58">
        <f t="shared" si="0"/>
        <v>6</v>
      </c>
      <c r="I63" s="1"/>
      <c r="J63" s="46" t="s">
        <v>830</v>
      </c>
      <c r="K63" s="38" t="str">
        <f t="shared" si="1"/>
        <v>-</v>
      </c>
      <c r="L63" s="39" t="str">
        <f t="shared" si="2"/>
        <v>-</v>
      </c>
    </row>
    <row r="64" spans="1:12" x14ac:dyDescent="0.25">
      <c r="B64" s="25" t="s">
        <v>132</v>
      </c>
      <c r="C64" s="26" t="s">
        <v>133</v>
      </c>
      <c r="D64" s="27" t="s">
        <v>134</v>
      </c>
      <c r="E64" s="28" t="s">
        <v>135</v>
      </c>
      <c r="F64" s="28">
        <v>10</v>
      </c>
      <c r="G64" s="2">
        <v>36.61</v>
      </c>
      <c r="H64" s="41">
        <f t="shared" si="0"/>
        <v>36.61</v>
      </c>
      <c r="I64" s="1"/>
      <c r="J64" s="46">
        <v>36.61</v>
      </c>
      <c r="K64" s="38">
        <f t="shared" si="1"/>
        <v>36.61</v>
      </c>
      <c r="L64" s="39">
        <f t="shared" si="2"/>
        <v>0</v>
      </c>
    </row>
    <row r="65" spans="1:12" x14ac:dyDescent="0.25">
      <c r="A65" s="59" t="s">
        <v>828</v>
      </c>
      <c r="B65" s="53" t="s">
        <v>636</v>
      </c>
      <c r="C65" s="54" t="s">
        <v>637</v>
      </c>
      <c r="D65" s="55" t="s">
        <v>638</v>
      </c>
      <c r="E65" s="56" t="s">
        <v>639</v>
      </c>
      <c r="F65" s="56">
        <v>10</v>
      </c>
      <c r="G65" s="57">
        <v>35.74</v>
      </c>
      <c r="H65" s="58">
        <f t="shared" si="0"/>
        <v>35.74</v>
      </c>
      <c r="I65" s="1"/>
      <c r="J65" s="46" t="s">
        <v>830</v>
      </c>
      <c r="K65" s="38" t="str">
        <f t="shared" si="1"/>
        <v>-</v>
      </c>
      <c r="L65" s="39" t="str">
        <f t="shared" si="2"/>
        <v>-</v>
      </c>
    </row>
    <row r="66" spans="1:12" x14ac:dyDescent="0.25">
      <c r="A66" s="59" t="s">
        <v>828</v>
      </c>
      <c r="B66" s="53" t="s">
        <v>640</v>
      </c>
      <c r="C66" s="54" t="s">
        <v>641</v>
      </c>
      <c r="D66" s="55" t="s">
        <v>642</v>
      </c>
      <c r="E66" s="56" t="s">
        <v>643</v>
      </c>
      <c r="F66" s="56">
        <v>5</v>
      </c>
      <c r="G66" s="57">
        <v>70.84</v>
      </c>
      <c r="H66" s="58">
        <f t="shared" si="0"/>
        <v>70.84</v>
      </c>
      <c r="I66" s="1"/>
      <c r="J66" s="46" t="s">
        <v>830</v>
      </c>
      <c r="K66" s="38" t="str">
        <f t="shared" si="1"/>
        <v>-</v>
      </c>
      <c r="L66" s="39" t="str">
        <f t="shared" si="2"/>
        <v>-</v>
      </c>
    </row>
    <row r="67" spans="1:12" x14ac:dyDescent="0.25">
      <c r="A67" s="59" t="s">
        <v>828</v>
      </c>
      <c r="B67" s="53" t="s">
        <v>644</v>
      </c>
      <c r="C67" s="54" t="s">
        <v>645</v>
      </c>
      <c r="D67" s="55" t="s">
        <v>646</v>
      </c>
      <c r="E67" s="56" t="s">
        <v>647</v>
      </c>
      <c r="F67" s="56" t="s">
        <v>524</v>
      </c>
      <c r="G67" s="57">
        <v>68.63</v>
      </c>
      <c r="H67" s="58">
        <f t="shared" si="0"/>
        <v>68.63</v>
      </c>
      <c r="I67" s="1"/>
      <c r="J67" s="46" t="s">
        <v>830</v>
      </c>
      <c r="K67" s="38" t="str">
        <f t="shared" si="1"/>
        <v>-</v>
      </c>
      <c r="L67" s="39" t="str">
        <f t="shared" si="2"/>
        <v>-</v>
      </c>
    </row>
    <row r="68" spans="1:12" x14ac:dyDescent="0.25">
      <c r="A68" s="59" t="s">
        <v>828</v>
      </c>
      <c r="B68" s="53" t="s">
        <v>648</v>
      </c>
      <c r="C68" s="54" t="s">
        <v>649</v>
      </c>
      <c r="D68" s="55" t="s">
        <v>650</v>
      </c>
      <c r="E68" s="56" t="s">
        <v>651</v>
      </c>
      <c r="F68" s="56">
        <v>10</v>
      </c>
      <c r="G68" s="57">
        <v>6.27</v>
      </c>
      <c r="H68" s="58">
        <f t="shared" si="0"/>
        <v>6.27</v>
      </c>
      <c r="I68" s="1"/>
      <c r="J68" s="46" t="s">
        <v>830</v>
      </c>
      <c r="K68" s="38" t="str">
        <f t="shared" si="1"/>
        <v>-</v>
      </c>
      <c r="L68" s="39" t="str">
        <f t="shared" si="2"/>
        <v>-</v>
      </c>
    </row>
    <row r="69" spans="1:12" x14ac:dyDescent="0.25">
      <c r="A69" s="59" t="s">
        <v>828</v>
      </c>
      <c r="B69" s="53" t="s">
        <v>652</v>
      </c>
      <c r="C69" s="54" t="s">
        <v>653</v>
      </c>
      <c r="D69" s="55" t="s">
        <v>654</v>
      </c>
      <c r="E69" s="56" t="s">
        <v>655</v>
      </c>
      <c r="F69" s="56">
        <v>10</v>
      </c>
      <c r="G69" s="57">
        <v>7.02</v>
      </c>
      <c r="H69" s="58">
        <f t="shared" si="0"/>
        <v>7.02</v>
      </c>
      <c r="I69" s="1"/>
      <c r="J69" s="46" t="s">
        <v>830</v>
      </c>
      <c r="K69" s="38" t="str">
        <f t="shared" si="1"/>
        <v>-</v>
      </c>
      <c r="L69" s="39" t="str">
        <f t="shared" si="2"/>
        <v>-</v>
      </c>
    </row>
    <row r="70" spans="1:12" x14ac:dyDescent="0.25">
      <c r="A70" s="59" t="s">
        <v>828</v>
      </c>
      <c r="B70" s="53" t="s">
        <v>656</v>
      </c>
      <c r="C70" s="54" t="s">
        <v>657</v>
      </c>
      <c r="D70" s="55" t="s">
        <v>658</v>
      </c>
      <c r="E70" s="56" t="s">
        <v>659</v>
      </c>
      <c r="F70" s="56">
        <v>10</v>
      </c>
      <c r="G70" s="57">
        <v>10.11</v>
      </c>
      <c r="H70" s="58">
        <f t="shared" si="0"/>
        <v>10.11</v>
      </c>
      <c r="I70" s="1"/>
      <c r="J70" s="46" t="s">
        <v>830</v>
      </c>
      <c r="K70" s="38" t="str">
        <f t="shared" si="1"/>
        <v>-</v>
      </c>
      <c r="L70" s="39" t="str">
        <f t="shared" si="2"/>
        <v>-</v>
      </c>
    </row>
    <row r="71" spans="1:12" x14ac:dyDescent="0.25">
      <c r="A71" s="59" t="s">
        <v>828</v>
      </c>
      <c r="B71" s="53" t="s">
        <v>660</v>
      </c>
      <c r="C71" s="54" t="s">
        <v>661</v>
      </c>
      <c r="D71" s="55" t="s">
        <v>662</v>
      </c>
      <c r="E71" s="56" t="s">
        <v>663</v>
      </c>
      <c r="F71" s="56">
        <v>10</v>
      </c>
      <c r="G71" s="57">
        <v>11.6</v>
      </c>
      <c r="H71" s="58">
        <f t="shared" si="0"/>
        <v>11.6</v>
      </c>
      <c r="I71" s="1"/>
      <c r="J71" s="46" t="s">
        <v>830</v>
      </c>
      <c r="K71" s="38" t="str">
        <f t="shared" si="1"/>
        <v>-</v>
      </c>
      <c r="L71" s="39" t="str">
        <f t="shared" si="2"/>
        <v>-</v>
      </c>
    </row>
    <row r="72" spans="1:12" x14ac:dyDescent="0.25">
      <c r="A72" s="59" t="s">
        <v>828</v>
      </c>
      <c r="B72" s="53" t="s">
        <v>664</v>
      </c>
      <c r="C72" s="54" t="s">
        <v>665</v>
      </c>
      <c r="D72" s="55" t="s">
        <v>666</v>
      </c>
      <c r="E72" s="56" t="s">
        <v>667</v>
      </c>
      <c r="F72" s="56">
        <v>10</v>
      </c>
      <c r="G72" s="57">
        <v>17.63</v>
      </c>
      <c r="H72" s="58">
        <f t="shared" si="0"/>
        <v>17.63</v>
      </c>
      <c r="I72" s="1"/>
      <c r="J72" s="46" t="s">
        <v>830</v>
      </c>
      <c r="K72" s="38" t="str">
        <f t="shared" si="1"/>
        <v>-</v>
      </c>
      <c r="L72" s="39" t="str">
        <f t="shared" si="2"/>
        <v>-</v>
      </c>
    </row>
    <row r="73" spans="1:12" x14ac:dyDescent="0.25">
      <c r="A73" s="59" t="s">
        <v>828</v>
      </c>
      <c r="B73" s="53" t="s">
        <v>668</v>
      </c>
      <c r="C73" s="54" t="s">
        <v>669</v>
      </c>
      <c r="D73" s="55" t="s">
        <v>670</v>
      </c>
      <c r="E73" s="56" t="s">
        <v>671</v>
      </c>
      <c r="F73" s="56">
        <v>10</v>
      </c>
      <c r="G73" s="57">
        <v>19.3</v>
      </c>
      <c r="H73" s="58">
        <f t="shared" si="0"/>
        <v>19.3</v>
      </c>
      <c r="I73" s="1"/>
      <c r="J73" s="46" t="s">
        <v>830</v>
      </c>
      <c r="K73" s="38" t="str">
        <f t="shared" si="1"/>
        <v>-</v>
      </c>
      <c r="L73" s="39" t="str">
        <f t="shared" si="2"/>
        <v>-</v>
      </c>
    </row>
    <row r="74" spans="1:12" x14ac:dyDescent="0.25">
      <c r="A74" s="59" t="s">
        <v>828</v>
      </c>
      <c r="B74" s="53" t="s">
        <v>672</v>
      </c>
      <c r="C74" s="54" t="s">
        <v>673</v>
      </c>
      <c r="D74" s="55" t="s">
        <v>674</v>
      </c>
      <c r="E74" s="56" t="s">
        <v>675</v>
      </c>
      <c r="F74" s="56">
        <v>8</v>
      </c>
      <c r="G74" s="57">
        <v>62.962187044093639</v>
      </c>
      <c r="H74" s="58">
        <f t="shared" si="0"/>
        <v>62.962187044093639</v>
      </c>
      <c r="I74" s="1"/>
      <c r="J74" s="46" t="s">
        <v>830</v>
      </c>
      <c r="K74" s="38" t="str">
        <f t="shared" si="1"/>
        <v>-</v>
      </c>
      <c r="L74" s="39" t="str">
        <f t="shared" si="2"/>
        <v>-</v>
      </c>
    </row>
    <row r="75" spans="1:12" x14ac:dyDescent="0.25">
      <c r="A75" s="59" t="s">
        <v>828</v>
      </c>
      <c r="B75" s="53" t="s">
        <v>676</v>
      </c>
      <c r="C75" s="54">
        <v>34063</v>
      </c>
      <c r="D75" s="55" t="s">
        <v>677</v>
      </c>
      <c r="E75" s="56" t="s">
        <v>678</v>
      </c>
      <c r="F75" s="56" t="s">
        <v>524</v>
      </c>
      <c r="G75" s="57">
        <v>60.066607149337685</v>
      </c>
      <c r="H75" s="58">
        <f t="shared" ref="H75:H138" si="3">G75*$H$9</f>
        <v>60.066607149337685</v>
      </c>
      <c r="I75" s="1"/>
      <c r="J75" s="46" t="s">
        <v>830</v>
      </c>
      <c r="K75" s="38" t="str">
        <f t="shared" ref="K75:K138" si="4">IFERROR($H$9*J75,"-")</f>
        <v>-</v>
      </c>
      <c r="L75" s="39" t="str">
        <f t="shared" ref="L75:L138" si="5">IFERROR((H75-K75)/K75,"-")</f>
        <v>-</v>
      </c>
    </row>
    <row r="76" spans="1:12" x14ac:dyDescent="0.25">
      <c r="A76" s="59" t="s">
        <v>828</v>
      </c>
      <c r="B76" s="53" t="s">
        <v>679</v>
      </c>
      <c r="C76" s="54">
        <v>11919</v>
      </c>
      <c r="D76" s="55" t="s">
        <v>680</v>
      </c>
      <c r="E76" s="56" t="s">
        <v>681</v>
      </c>
      <c r="F76" s="56" t="s">
        <v>524</v>
      </c>
      <c r="G76" s="57">
        <v>22.105948103792414</v>
      </c>
      <c r="H76" s="58">
        <f t="shared" si="3"/>
        <v>22.105948103792414</v>
      </c>
      <c r="I76" s="1"/>
      <c r="J76" s="46" t="s">
        <v>830</v>
      </c>
      <c r="K76" s="38" t="str">
        <f t="shared" si="4"/>
        <v>-</v>
      </c>
      <c r="L76" s="39" t="str">
        <f t="shared" si="5"/>
        <v>-</v>
      </c>
    </row>
    <row r="77" spans="1:12" x14ac:dyDescent="0.25">
      <c r="B77" s="25" t="s">
        <v>9</v>
      </c>
      <c r="C77" s="26" t="s">
        <v>10</v>
      </c>
      <c r="D77" s="27" t="s">
        <v>11</v>
      </c>
      <c r="E77" s="28" t="s">
        <v>12</v>
      </c>
      <c r="F77" s="28">
        <v>10</v>
      </c>
      <c r="G77" s="2">
        <v>26.46</v>
      </c>
      <c r="H77" s="41">
        <f t="shared" si="3"/>
        <v>26.46</v>
      </c>
      <c r="I77" s="1"/>
      <c r="J77" s="46">
        <v>26.46</v>
      </c>
      <c r="K77" s="38">
        <f t="shared" si="4"/>
        <v>26.46</v>
      </c>
      <c r="L77" s="39">
        <f t="shared" si="5"/>
        <v>0</v>
      </c>
    </row>
    <row r="78" spans="1:12" s="1" customFormat="1" x14ac:dyDescent="0.25">
      <c r="A78" s="59" t="s">
        <v>828</v>
      </c>
      <c r="B78" s="53" t="s">
        <v>682</v>
      </c>
      <c r="C78" s="54" t="s">
        <v>683</v>
      </c>
      <c r="D78" s="55" t="s">
        <v>684</v>
      </c>
      <c r="E78" s="56" t="s">
        <v>685</v>
      </c>
      <c r="F78" s="56">
        <v>50</v>
      </c>
      <c r="G78" s="57">
        <v>7.62</v>
      </c>
      <c r="H78" s="58">
        <f t="shared" si="3"/>
        <v>7.62</v>
      </c>
      <c r="J78" s="46" t="s">
        <v>830</v>
      </c>
      <c r="K78" s="38" t="str">
        <f t="shared" si="4"/>
        <v>-</v>
      </c>
      <c r="L78" s="39" t="str">
        <f t="shared" si="5"/>
        <v>-</v>
      </c>
    </row>
    <row r="79" spans="1:12" x14ac:dyDescent="0.25">
      <c r="B79" s="25" t="s">
        <v>136</v>
      </c>
      <c r="C79" s="26" t="s">
        <v>137</v>
      </c>
      <c r="D79" s="27" t="s">
        <v>138</v>
      </c>
      <c r="E79" s="28" t="s">
        <v>139</v>
      </c>
      <c r="F79" s="28">
        <v>50</v>
      </c>
      <c r="G79" s="2">
        <v>11.62</v>
      </c>
      <c r="H79" s="41">
        <f t="shared" si="3"/>
        <v>11.62</v>
      </c>
      <c r="I79" s="1"/>
      <c r="J79" s="46">
        <v>11.62</v>
      </c>
      <c r="K79" s="38">
        <f t="shared" si="4"/>
        <v>11.62</v>
      </c>
      <c r="L79" s="39">
        <f t="shared" si="5"/>
        <v>0</v>
      </c>
    </row>
    <row r="80" spans="1:12" x14ac:dyDescent="0.25">
      <c r="B80" s="25" t="s">
        <v>140</v>
      </c>
      <c r="C80" s="26" t="s">
        <v>141</v>
      </c>
      <c r="D80" s="27" t="s">
        <v>142</v>
      </c>
      <c r="E80" s="28" t="s">
        <v>143</v>
      </c>
      <c r="F80" s="28">
        <v>50</v>
      </c>
      <c r="G80" s="2">
        <v>14.06</v>
      </c>
      <c r="H80" s="41">
        <f t="shared" si="3"/>
        <v>14.06</v>
      </c>
      <c r="I80" s="1"/>
      <c r="J80" s="46">
        <v>14.06</v>
      </c>
      <c r="K80" s="38">
        <f t="shared" si="4"/>
        <v>14.06</v>
      </c>
      <c r="L80" s="39">
        <f t="shared" si="5"/>
        <v>0</v>
      </c>
    </row>
    <row r="81" spans="2:12" x14ac:dyDescent="0.25">
      <c r="B81" s="25" t="s">
        <v>252</v>
      </c>
      <c r="C81" s="26" t="s">
        <v>253</v>
      </c>
      <c r="D81" s="27" t="s">
        <v>254</v>
      </c>
      <c r="E81" s="28" t="s">
        <v>255</v>
      </c>
      <c r="F81" s="28">
        <v>50</v>
      </c>
      <c r="G81" s="57">
        <v>20.128812629286884</v>
      </c>
      <c r="H81" s="41">
        <f t="shared" si="3"/>
        <v>20.128812629286884</v>
      </c>
      <c r="I81" s="1"/>
      <c r="J81" s="46">
        <v>15.95</v>
      </c>
      <c r="K81" s="38">
        <f t="shared" si="4"/>
        <v>15.95</v>
      </c>
      <c r="L81" s="39">
        <f t="shared" si="5"/>
        <v>0.26199452221234387</v>
      </c>
    </row>
    <row r="82" spans="2:12" x14ac:dyDescent="0.25">
      <c r="B82" s="25" t="s">
        <v>256</v>
      </c>
      <c r="C82" s="26" t="s">
        <v>257</v>
      </c>
      <c r="D82" s="27" t="s">
        <v>258</v>
      </c>
      <c r="E82" s="28" t="s">
        <v>259</v>
      </c>
      <c r="F82" s="28">
        <v>60</v>
      </c>
      <c r="G82" s="2">
        <v>110.17</v>
      </c>
      <c r="H82" s="41">
        <f t="shared" si="3"/>
        <v>110.17</v>
      </c>
      <c r="I82" s="1"/>
      <c r="J82" s="46">
        <v>110.17</v>
      </c>
      <c r="K82" s="38">
        <f t="shared" si="4"/>
        <v>110.17</v>
      </c>
      <c r="L82" s="39">
        <f t="shared" si="5"/>
        <v>0</v>
      </c>
    </row>
    <row r="83" spans="2:12" x14ac:dyDescent="0.25">
      <c r="B83" s="25" t="s">
        <v>260</v>
      </c>
      <c r="C83" s="26" t="s">
        <v>261</v>
      </c>
      <c r="D83" s="27" t="s">
        <v>262</v>
      </c>
      <c r="E83" s="28" t="s">
        <v>263</v>
      </c>
      <c r="F83" s="28">
        <v>300</v>
      </c>
      <c r="G83" s="2">
        <v>53.45</v>
      </c>
      <c r="H83" s="41">
        <f t="shared" si="3"/>
        <v>53.45</v>
      </c>
      <c r="I83" s="1"/>
      <c r="J83" s="46">
        <v>53.45</v>
      </c>
      <c r="K83" s="38">
        <f t="shared" si="4"/>
        <v>53.45</v>
      </c>
      <c r="L83" s="39">
        <f t="shared" si="5"/>
        <v>0</v>
      </c>
    </row>
    <row r="84" spans="2:12" x14ac:dyDescent="0.25">
      <c r="B84" s="25" t="s">
        <v>264</v>
      </c>
      <c r="C84" s="26" t="s">
        <v>265</v>
      </c>
      <c r="D84" s="27" t="s">
        <v>266</v>
      </c>
      <c r="E84" s="28" t="s">
        <v>267</v>
      </c>
      <c r="F84" s="28">
        <v>100</v>
      </c>
      <c r="G84" s="2">
        <v>4.9400000000000004</v>
      </c>
      <c r="H84" s="41">
        <f t="shared" si="3"/>
        <v>4.9400000000000004</v>
      </c>
      <c r="I84" s="1"/>
      <c r="J84" s="46">
        <v>4.9400000000000004</v>
      </c>
      <c r="K84" s="38">
        <f t="shared" si="4"/>
        <v>4.9400000000000004</v>
      </c>
      <c r="L84" s="39">
        <f t="shared" si="5"/>
        <v>0</v>
      </c>
    </row>
    <row r="85" spans="2:12" x14ac:dyDescent="0.25">
      <c r="B85" s="25" t="s">
        <v>144</v>
      </c>
      <c r="C85" s="26" t="s">
        <v>145</v>
      </c>
      <c r="D85" s="27" t="s">
        <v>146</v>
      </c>
      <c r="E85" s="28" t="s">
        <v>147</v>
      </c>
      <c r="F85" s="28">
        <v>10</v>
      </c>
      <c r="G85" s="57">
        <v>75.038790491743796</v>
      </c>
      <c r="H85" s="41">
        <f t="shared" si="3"/>
        <v>75.038790491743796</v>
      </c>
      <c r="I85" s="1"/>
      <c r="J85" s="46">
        <v>53.89</v>
      </c>
      <c r="K85" s="38">
        <f t="shared" si="4"/>
        <v>53.89</v>
      </c>
      <c r="L85" s="39">
        <f t="shared" si="5"/>
        <v>0.39244369069853025</v>
      </c>
    </row>
    <row r="86" spans="2:12" x14ac:dyDescent="0.25">
      <c r="B86" s="25" t="s">
        <v>268</v>
      </c>
      <c r="C86" s="26" t="s">
        <v>269</v>
      </c>
      <c r="D86" s="27" t="s">
        <v>270</v>
      </c>
      <c r="E86" s="28" t="s">
        <v>271</v>
      </c>
      <c r="F86" s="28">
        <v>100</v>
      </c>
      <c r="G86" s="57">
        <v>19.365152603883143</v>
      </c>
      <c r="H86" s="41">
        <f t="shared" si="3"/>
        <v>19.365152603883143</v>
      </c>
      <c r="I86" s="1"/>
      <c r="J86" s="46">
        <v>13.47</v>
      </c>
      <c r="K86" s="38">
        <f t="shared" si="4"/>
        <v>13.47</v>
      </c>
      <c r="L86" s="39">
        <f t="shared" si="5"/>
        <v>0.43765052738553389</v>
      </c>
    </row>
    <row r="87" spans="2:12" x14ac:dyDescent="0.25">
      <c r="B87" s="25" t="s">
        <v>272</v>
      </c>
      <c r="C87" s="26" t="s">
        <v>273</v>
      </c>
      <c r="D87" s="27" t="s">
        <v>274</v>
      </c>
      <c r="E87" s="28" t="s">
        <v>275</v>
      </c>
      <c r="F87" s="28">
        <v>250</v>
      </c>
      <c r="G87" s="2">
        <v>1.99</v>
      </c>
      <c r="H87" s="41">
        <f t="shared" si="3"/>
        <v>1.99</v>
      </c>
      <c r="I87" s="1"/>
      <c r="J87" s="46">
        <v>1.99</v>
      </c>
      <c r="K87" s="38">
        <f t="shared" si="4"/>
        <v>1.99</v>
      </c>
      <c r="L87" s="39">
        <f t="shared" si="5"/>
        <v>0</v>
      </c>
    </row>
    <row r="88" spans="2:12" x14ac:dyDescent="0.25">
      <c r="B88" s="25" t="s">
        <v>148</v>
      </c>
      <c r="C88" s="26" t="s">
        <v>149</v>
      </c>
      <c r="D88" s="27" t="s">
        <v>150</v>
      </c>
      <c r="E88" s="28" t="s">
        <v>151</v>
      </c>
      <c r="F88" s="28">
        <v>2</v>
      </c>
      <c r="G88" s="2">
        <v>172.61</v>
      </c>
      <c r="H88" s="41">
        <f t="shared" si="3"/>
        <v>172.61</v>
      </c>
      <c r="I88" s="1"/>
      <c r="J88" s="46">
        <v>172.61</v>
      </c>
      <c r="K88" s="38">
        <f t="shared" si="4"/>
        <v>172.61</v>
      </c>
      <c r="L88" s="39">
        <f t="shared" si="5"/>
        <v>0</v>
      </c>
    </row>
    <row r="89" spans="2:12" x14ac:dyDescent="0.25">
      <c r="B89" s="25" t="s">
        <v>152</v>
      </c>
      <c r="C89" s="26" t="s">
        <v>153</v>
      </c>
      <c r="D89" s="27" t="s">
        <v>154</v>
      </c>
      <c r="E89" s="28" t="s">
        <v>155</v>
      </c>
      <c r="F89" s="28">
        <v>50</v>
      </c>
      <c r="G89" s="2">
        <v>49.09</v>
      </c>
      <c r="H89" s="41">
        <f t="shared" si="3"/>
        <v>49.09</v>
      </c>
      <c r="I89" s="1"/>
      <c r="J89" s="46">
        <v>49.09</v>
      </c>
      <c r="K89" s="38">
        <f t="shared" si="4"/>
        <v>49.09</v>
      </c>
      <c r="L89" s="39">
        <f t="shared" si="5"/>
        <v>0</v>
      </c>
    </row>
    <row r="90" spans="2:12" x14ac:dyDescent="0.25">
      <c r="B90" s="25" t="s">
        <v>276</v>
      </c>
      <c r="C90" s="26" t="s">
        <v>277</v>
      </c>
      <c r="D90" s="27" t="s">
        <v>278</v>
      </c>
      <c r="E90" s="28" t="s">
        <v>279</v>
      </c>
      <c r="F90" s="28">
        <v>250</v>
      </c>
      <c r="G90" s="2">
        <v>1.99</v>
      </c>
      <c r="H90" s="41">
        <f t="shared" si="3"/>
        <v>1.99</v>
      </c>
      <c r="I90" s="1"/>
      <c r="J90" s="46">
        <v>1.99</v>
      </c>
      <c r="K90" s="38">
        <f t="shared" si="4"/>
        <v>1.99</v>
      </c>
      <c r="L90" s="39">
        <f t="shared" si="5"/>
        <v>0</v>
      </c>
    </row>
    <row r="91" spans="2:12" x14ac:dyDescent="0.25">
      <c r="B91" s="25" t="s">
        <v>280</v>
      </c>
      <c r="C91" s="26" t="s">
        <v>281</v>
      </c>
      <c r="D91" s="27" t="s">
        <v>282</v>
      </c>
      <c r="E91" s="28" t="s">
        <v>283</v>
      </c>
      <c r="F91" s="28">
        <v>60</v>
      </c>
      <c r="G91" s="57">
        <v>151.38255880965346</v>
      </c>
      <c r="H91" s="41">
        <f t="shared" si="3"/>
        <v>151.38255880965346</v>
      </c>
      <c r="I91" s="1"/>
      <c r="J91" s="46">
        <v>141.72999999999999</v>
      </c>
      <c r="K91" s="38">
        <f t="shared" si="4"/>
        <v>141.72999999999999</v>
      </c>
      <c r="L91" s="39">
        <f t="shared" si="5"/>
        <v>6.8105262186223606E-2</v>
      </c>
    </row>
    <row r="92" spans="2:12" x14ac:dyDescent="0.25">
      <c r="B92" s="25" t="s">
        <v>284</v>
      </c>
      <c r="C92" s="26" t="s">
        <v>285</v>
      </c>
      <c r="D92" s="27" t="s">
        <v>286</v>
      </c>
      <c r="E92" s="28" t="s">
        <v>287</v>
      </c>
      <c r="F92" s="28">
        <v>300</v>
      </c>
      <c r="G92" s="57">
        <v>71.813117909635281</v>
      </c>
      <c r="H92" s="41">
        <f t="shared" si="3"/>
        <v>71.813117909635281</v>
      </c>
      <c r="I92" s="1"/>
      <c r="J92" s="46">
        <v>57.96</v>
      </c>
      <c r="K92" s="38">
        <f t="shared" si="4"/>
        <v>57.96</v>
      </c>
      <c r="L92" s="39">
        <f t="shared" si="5"/>
        <v>0.23901169616347964</v>
      </c>
    </row>
    <row r="93" spans="2:12" x14ac:dyDescent="0.25">
      <c r="B93" s="25" t="s">
        <v>288</v>
      </c>
      <c r="C93" s="26" t="s">
        <v>289</v>
      </c>
      <c r="D93" s="27" t="s">
        <v>290</v>
      </c>
      <c r="E93" s="28" t="s">
        <v>291</v>
      </c>
      <c r="F93" s="28">
        <v>100</v>
      </c>
      <c r="G93" s="2">
        <v>6.98</v>
      </c>
      <c r="H93" s="41">
        <f t="shared" si="3"/>
        <v>6.98</v>
      </c>
      <c r="I93" s="1"/>
      <c r="J93" s="46">
        <v>6.98</v>
      </c>
      <c r="K93" s="38">
        <f t="shared" si="4"/>
        <v>6.98</v>
      </c>
      <c r="L93" s="39">
        <f t="shared" si="5"/>
        <v>0</v>
      </c>
    </row>
    <row r="94" spans="2:12" x14ac:dyDescent="0.25">
      <c r="B94" s="25" t="s">
        <v>156</v>
      </c>
      <c r="C94" s="26" t="s">
        <v>157</v>
      </c>
      <c r="D94" s="27" t="s">
        <v>158</v>
      </c>
      <c r="E94" s="28" t="s">
        <v>159</v>
      </c>
      <c r="F94" s="28">
        <v>40</v>
      </c>
      <c r="G94" s="57">
        <v>212.18631594991834</v>
      </c>
      <c r="H94" s="41">
        <f t="shared" si="3"/>
        <v>212.18631594991834</v>
      </c>
      <c r="I94" s="1"/>
      <c r="J94" s="46">
        <v>196.3</v>
      </c>
      <c r="K94" s="38">
        <f t="shared" si="4"/>
        <v>196.3</v>
      </c>
      <c r="L94" s="39">
        <f t="shared" si="5"/>
        <v>8.0928761843700084E-2</v>
      </c>
    </row>
    <row r="95" spans="2:12" x14ac:dyDescent="0.25">
      <c r="B95" s="25" t="s">
        <v>160</v>
      </c>
      <c r="C95" s="26" t="s">
        <v>161</v>
      </c>
      <c r="D95" s="27" t="s">
        <v>162</v>
      </c>
      <c r="E95" s="28" t="s">
        <v>163</v>
      </c>
      <c r="F95" s="28">
        <v>250</v>
      </c>
      <c r="G95" s="57">
        <v>157.78088390491743</v>
      </c>
      <c r="H95" s="41">
        <f t="shared" si="3"/>
        <v>157.78088390491743</v>
      </c>
      <c r="I95" s="1"/>
      <c r="J95" s="46">
        <v>109.6</v>
      </c>
      <c r="K95" s="38">
        <f t="shared" si="4"/>
        <v>109.6</v>
      </c>
      <c r="L95" s="39">
        <f t="shared" si="5"/>
        <v>0.43960660497187443</v>
      </c>
    </row>
    <row r="96" spans="2:12" x14ac:dyDescent="0.25">
      <c r="B96" s="25" t="s">
        <v>292</v>
      </c>
      <c r="C96" s="26" t="s">
        <v>293</v>
      </c>
      <c r="D96" s="27" t="s">
        <v>294</v>
      </c>
      <c r="E96" s="28" t="s">
        <v>295</v>
      </c>
      <c r="F96" s="28">
        <v>100</v>
      </c>
      <c r="G96" s="2">
        <v>11.18</v>
      </c>
      <c r="H96" s="41">
        <f t="shared" si="3"/>
        <v>11.18</v>
      </c>
      <c r="I96" s="1"/>
      <c r="J96" s="46">
        <v>11.18</v>
      </c>
      <c r="K96" s="38">
        <f t="shared" si="4"/>
        <v>11.18</v>
      </c>
      <c r="L96" s="39">
        <f t="shared" si="5"/>
        <v>0</v>
      </c>
    </row>
    <row r="97" spans="1:12" x14ac:dyDescent="0.25">
      <c r="B97" s="25" t="s">
        <v>164</v>
      </c>
      <c r="C97" s="26" t="s">
        <v>165</v>
      </c>
      <c r="D97" s="27" t="s">
        <v>166</v>
      </c>
      <c r="E97" s="28" t="s">
        <v>167</v>
      </c>
      <c r="F97" s="28">
        <v>20</v>
      </c>
      <c r="G97" s="57">
        <v>430.05604122663772</v>
      </c>
      <c r="H97" s="41">
        <f t="shared" si="3"/>
        <v>430.05604122663772</v>
      </c>
      <c r="I97" s="1"/>
      <c r="J97" s="46">
        <v>405.31</v>
      </c>
      <c r="K97" s="38">
        <f t="shared" si="4"/>
        <v>405.31</v>
      </c>
      <c r="L97" s="39">
        <f t="shared" si="5"/>
        <v>6.1054603208994883E-2</v>
      </c>
    </row>
    <row r="98" spans="1:12" x14ac:dyDescent="0.25">
      <c r="B98" s="25" t="s">
        <v>168</v>
      </c>
      <c r="C98" s="26" t="s">
        <v>169</v>
      </c>
      <c r="D98" s="27" t="s">
        <v>170</v>
      </c>
      <c r="E98" s="28" t="s">
        <v>171</v>
      </c>
      <c r="F98" s="28">
        <v>100</v>
      </c>
      <c r="G98" s="57">
        <v>304.38565037198333</v>
      </c>
      <c r="H98" s="41">
        <f t="shared" si="3"/>
        <v>304.38565037198333</v>
      </c>
      <c r="I98" s="1"/>
      <c r="J98" s="46">
        <v>195.88</v>
      </c>
      <c r="K98" s="38">
        <f t="shared" si="4"/>
        <v>195.88</v>
      </c>
      <c r="L98" s="39">
        <f t="shared" si="5"/>
        <v>0.55393940357353144</v>
      </c>
    </row>
    <row r="99" spans="1:12" x14ac:dyDescent="0.25">
      <c r="B99" s="25" t="s">
        <v>172</v>
      </c>
      <c r="C99" s="26" t="s">
        <v>173</v>
      </c>
      <c r="D99" s="27" t="s">
        <v>174</v>
      </c>
      <c r="E99" s="28" t="s">
        <v>175</v>
      </c>
      <c r="F99" s="28">
        <v>20</v>
      </c>
      <c r="G99" s="2">
        <v>19.559999999999999</v>
      </c>
      <c r="H99" s="41">
        <f t="shared" si="3"/>
        <v>19.559999999999999</v>
      </c>
      <c r="I99" s="1"/>
      <c r="J99" s="46">
        <v>19.559999999999999</v>
      </c>
      <c r="K99" s="38">
        <f t="shared" si="4"/>
        <v>19.559999999999999</v>
      </c>
      <c r="L99" s="39">
        <f t="shared" si="5"/>
        <v>0</v>
      </c>
    </row>
    <row r="100" spans="1:12" x14ac:dyDescent="0.25">
      <c r="B100" s="25" t="s">
        <v>296</v>
      </c>
      <c r="C100" s="26" t="s">
        <v>297</v>
      </c>
      <c r="D100" s="27" t="s">
        <v>298</v>
      </c>
      <c r="E100" s="28" t="s">
        <v>299</v>
      </c>
      <c r="F100" s="28">
        <v>300</v>
      </c>
      <c r="G100" s="2">
        <v>7.57</v>
      </c>
      <c r="H100" s="41">
        <f t="shared" si="3"/>
        <v>7.57</v>
      </c>
      <c r="I100" s="1"/>
      <c r="J100" s="46">
        <v>7.57</v>
      </c>
      <c r="K100" s="38">
        <f t="shared" si="4"/>
        <v>7.57</v>
      </c>
      <c r="L100" s="39">
        <f t="shared" si="5"/>
        <v>0</v>
      </c>
    </row>
    <row r="101" spans="1:12" x14ac:dyDescent="0.25">
      <c r="B101" s="25" t="s">
        <v>176</v>
      </c>
      <c r="C101" s="26" t="s">
        <v>177</v>
      </c>
      <c r="D101" s="27" t="s">
        <v>178</v>
      </c>
      <c r="E101" s="28" t="s">
        <v>179</v>
      </c>
      <c r="F101" s="28">
        <v>60</v>
      </c>
      <c r="G101" s="2">
        <v>115.31</v>
      </c>
      <c r="H101" s="41">
        <f t="shared" si="3"/>
        <v>115.31</v>
      </c>
      <c r="I101" s="1"/>
      <c r="J101" s="46">
        <v>115.31</v>
      </c>
      <c r="K101" s="38">
        <f t="shared" si="4"/>
        <v>115.31</v>
      </c>
      <c r="L101" s="39">
        <f t="shared" si="5"/>
        <v>0</v>
      </c>
    </row>
    <row r="102" spans="1:12" x14ac:dyDescent="0.25">
      <c r="B102" s="25" t="s">
        <v>300</v>
      </c>
      <c r="C102" s="26" t="s">
        <v>301</v>
      </c>
      <c r="D102" s="27" t="s">
        <v>302</v>
      </c>
      <c r="E102" s="28" t="s">
        <v>303</v>
      </c>
      <c r="F102" s="28">
        <v>300</v>
      </c>
      <c r="G102" s="57">
        <v>99.9274370531664</v>
      </c>
      <c r="H102" s="41">
        <f t="shared" si="3"/>
        <v>99.9274370531664</v>
      </c>
      <c r="I102" s="1"/>
      <c r="J102" s="46">
        <v>58.9</v>
      </c>
      <c r="K102" s="38">
        <f t="shared" si="4"/>
        <v>58.9</v>
      </c>
      <c r="L102" s="39">
        <f t="shared" si="5"/>
        <v>0.69656090073287613</v>
      </c>
    </row>
    <row r="103" spans="1:12" x14ac:dyDescent="0.25">
      <c r="B103" s="25" t="s">
        <v>304</v>
      </c>
      <c r="C103" s="26" t="s">
        <v>305</v>
      </c>
      <c r="D103" s="27" t="s">
        <v>306</v>
      </c>
      <c r="E103" s="28" t="s">
        <v>307</v>
      </c>
      <c r="F103" s="28">
        <v>5000</v>
      </c>
      <c r="G103" s="2">
        <v>6.98</v>
      </c>
      <c r="H103" s="41">
        <f t="shared" si="3"/>
        <v>6.98</v>
      </c>
      <c r="I103" s="1"/>
      <c r="J103" s="46">
        <v>6.98</v>
      </c>
      <c r="K103" s="38">
        <f t="shared" si="4"/>
        <v>6.98</v>
      </c>
      <c r="L103" s="39">
        <f t="shared" si="5"/>
        <v>0</v>
      </c>
    </row>
    <row r="104" spans="1:12" x14ac:dyDescent="0.25">
      <c r="B104" s="25" t="s">
        <v>180</v>
      </c>
      <c r="C104" s="26" t="s">
        <v>181</v>
      </c>
      <c r="D104" s="27" t="s">
        <v>182</v>
      </c>
      <c r="E104" s="28" t="s">
        <v>183</v>
      </c>
      <c r="F104" s="28">
        <v>50</v>
      </c>
      <c r="G104" s="2">
        <v>40.15</v>
      </c>
      <c r="H104" s="41">
        <f t="shared" si="3"/>
        <v>40.15</v>
      </c>
      <c r="I104" s="1"/>
      <c r="J104" s="46">
        <v>40.15</v>
      </c>
      <c r="K104" s="38">
        <f t="shared" si="4"/>
        <v>40.15</v>
      </c>
      <c r="L104" s="39">
        <f t="shared" si="5"/>
        <v>0</v>
      </c>
    </row>
    <row r="105" spans="1:12" x14ac:dyDescent="0.25">
      <c r="B105" s="25" t="s">
        <v>184</v>
      </c>
      <c r="C105" s="26" t="s">
        <v>185</v>
      </c>
      <c r="D105" s="27" t="s">
        <v>186</v>
      </c>
      <c r="E105" s="28" t="s">
        <v>187</v>
      </c>
      <c r="F105" s="28">
        <v>50</v>
      </c>
      <c r="G105" s="57">
        <v>39.298988205407376</v>
      </c>
      <c r="H105" s="41">
        <f t="shared" si="3"/>
        <v>39.298988205407376</v>
      </c>
      <c r="I105" s="1"/>
      <c r="J105" s="46">
        <v>35.729999999999997</v>
      </c>
      <c r="K105" s="38">
        <f t="shared" si="4"/>
        <v>35.729999999999997</v>
      </c>
      <c r="L105" s="39">
        <f t="shared" si="5"/>
        <v>9.9887719154978433E-2</v>
      </c>
    </row>
    <row r="106" spans="1:12" x14ac:dyDescent="0.25">
      <c r="B106" s="25" t="s">
        <v>188</v>
      </c>
      <c r="C106" s="26" t="s">
        <v>189</v>
      </c>
      <c r="D106" s="27" t="s">
        <v>190</v>
      </c>
      <c r="E106" s="28" t="s">
        <v>191</v>
      </c>
      <c r="F106" s="28">
        <v>50</v>
      </c>
      <c r="G106" s="57">
        <v>65.139430520776628</v>
      </c>
      <c r="H106" s="41">
        <f t="shared" si="3"/>
        <v>65.139430520776628</v>
      </c>
      <c r="I106" s="1"/>
      <c r="J106" s="46">
        <v>42.89</v>
      </c>
      <c r="K106" s="38">
        <f t="shared" si="4"/>
        <v>42.89</v>
      </c>
      <c r="L106" s="39">
        <f t="shared" si="5"/>
        <v>0.51875566614074675</v>
      </c>
    </row>
    <row r="107" spans="1:12" x14ac:dyDescent="0.25">
      <c r="A107" s="59" t="s">
        <v>828</v>
      </c>
      <c r="B107" s="53" t="s">
        <v>686</v>
      </c>
      <c r="C107" s="54" t="s">
        <v>687</v>
      </c>
      <c r="D107" s="55" t="s">
        <v>688</v>
      </c>
      <c r="E107" s="56" t="s">
        <v>689</v>
      </c>
      <c r="F107" s="56" t="s">
        <v>524</v>
      </c>
      <c r="G107" s="57">
        <v>63.785708437670117</v>
      </c>
      <c r="H107" s="58">
        <f t="shared" si="3"/>
        <v>63.785708437670117</v>
      </c>
      <c r="I107" s="1"/>
      <c r="J107" s="46" t="s">
        <v>830</v>
      </c>
      <c r="K107" s="38" t="str">
        <f t="shared" si="4"/>
        <v>-</v>
      </c>
      <c r="L107" s="39" t="str">
        <f t="shared" si="5"/>
        <v>-</v>
      </c>
    </row>
    <row r="108" spans="1:12" x14ac:dyDescent="0.25">
      <c r="A108" s="59" t="s">
        <v>828</v>
      </c>
      <c r="B108" s="53" t="s">
        <v>690</v>
      </c>
      <c r="C108" s="54" t="s">
        <v>691</v>
      </c>
      <c r="D108" s="55" t="s">
        <v>692</v>
      </c>
      <c r="E108" s="56" t="s">
        <v>693</v>
      </c>
      <c r="F108" s="56" t="s">
        <v>524</v>
      </c>
      <c r="G108" s="57">
        <v>44.572774741426244</v>
      </c>
      <c r="H108" s="58">
        <f t="shared" si="3"/>
        <v>44.572774741426244</v>
      </c>
      <c r="I108" s="1"/>
      <c r="J108" s="46" t="s">
        <v>830</v>
      </c>
      <c r="K108" s="38" t="str">
        <f t="shared" si="4"/>
        <v>-</v>
      </c>
      <c r="L108" s="39" t="str">
        <f t="shared" si="5"/>
        <v>-</v>
      </c>
    </row>
    <row r="109" spans="1:12" x14ac:dyDescent="0.25">
      <c r="A109" s="59" t="s">
        <v>828</v>
      </c>
      <c r="B109" s="53" t="s">
        <v>694</v>
      </c>
      <c r="C109" s="54" t="s">
        <v>695</v>
      </c>
      <c r="D109" s="55" t="s">
        <v>696</v>
      </c>
      <c r="E109" s="56" t="s">
        <v>697</v>
      </c>
      <c r="F109" s="56" t="s">
        <v>524</v>
      </c>
      <c r="G109" s="57">
        <v>68.692630303030299</v>
      </c>
      <c r="H109" s="58">
        <f t="shared" si="3"/>
        <v>68.692630303030299</v>
      </c>
      <c r="I109" s="1"/>
      <c r="J109" s="46" t="s">
        <v>830</v>
      </c>
      <c r="K109" s="38" t="str">
        <f t="shared" si="4"/>
        <v>-</v>
      </c>
      <c r="L109" s="39" t="str">
        <f t="shared" si="5"/>
        <v>-</v>
      </c>
    </row>
    <row r="110" spans="1:12" x14ac:dyDescent="0.25">
      <c r="A110" s="59" t="s">
        <v>828</v>
      </c>
      <c r="B110" s="53" t="s">
        <v>698</v>
      </c>
      <c r="C110" s="54" t="s">
        <v>699</v>
      </c>
      <c r="D110" s="55" t="s">
        <v>700</v>
      </c>
      <c r="E110" s="56" t="s">
        <v>701</v>
      </c>
      <c r="F110" s="56" t="s">
        <v>524</v>
      </c>
      <c r="G110" s="57">
        <v>65.113775648702614</v>
      </c>
      <c r="H110" s="58">
        <f t="shared" si="3"/>
        <v>65.113775648702614</v>
      </c>
      <c r="I110" s="1"/>
      <c r="J110" s="46" t="s">
        <v>830</v>
      </c>
      <c r="K110" s="38" t="str">
        <f t="shared" si="4"/>
        <v>-</v>
      </c>
      <c r="L110" s="39" t="str">
        <f t="shared" si="5"/>
        <v>-</v>
      </c>
    </row>
    <row r="111" spans="1:12" x14ac:dyDescent="0.25">
      <c r="B111" s="25" t="s">
        <v>192</v>
      </c>
      <c r="C111" s="26" t="s">
        <v>193</v>
      </c>
      <c r="D111" s="27" t="s">
        <v>194</v>
      </c>
      <c r="E111" s="28" t="s">
        <v>195</v>
      </c>
      <c r="F111" s="28">
        <v>50</v>
      </c>
      <c r="G111" s="57">
        <v>51.430322046815462</v>
      </c>
      <c r="H111" s="41">
        <f t="shared" si="3"/>
        <v>51.430322046815462</v>
      </c>
      <c r="I111" s="1"/>
      <c r="J111" s="46">
        <v>47.17</v>
      </c>
      <c r="K111" s="38">
        <f t="shared" si="4"/>
        <v>47.17</v>
      </c>
      <c r="L111" s="39">
        <f t="shared" si="5"/>
        <v>9.0318466118623278E-2</v>
      </c>
    </row>
    <row r="112" spans="1:12" x14ac:dyDescent="0.25">
      <c r="B112" s="25" t="s">
        <v>308</v>
      </c>
      <c r="C112" s="26" t="s">
        <v>309</v>
      </c>
      <c r="D112" s="27" t="s">
        <v>310</v>
      </c>
      <c r="E112" s="28" t="s">
        <v>311</v>
      </c>
      <c r="F112" s="28">
        <v>100</v>
      </c>
      <c r="G112" s="57">
        <v>33.487304518236257</v>
      </c>
      <c r="H112" s="41">
        <f t="shared" si="3"/>
        <v>33.487304518236257</v>
      </c>
      <c r="I112" s="1"/>
      <c r="J112" s="46">
        <v>21.82</v>
      </c>
      <c r="K112" s="38">
        <f t="shared" si="4"/>
        <v>21.82</v>
      </c>
      <c r="L112" s="39">
        <f t="shared" si="5"/>
        <v>0.53470689817764694</v>
      </c>
    </row>
    <row r="113" spans="2:12" x14ac:dyDescent="0.25">
      <c r="B113" s="25" t="s">
        <v>312</v>
      </c>
      <c r="C113" s="26" t="s">
        <v>313</v>
      </c>
      <c r="D113" s="27" t="s">
        <v>314</v>
      </c>
      <c r="E113" s="28" t="s">
        <v>315</v>
      </c>
      <c r="F113" s="28">
        <v>50</v>
      </c>
      <c r="G113" s="57">
        <v>23.094515841045187</v>
      </c>
      <c r="H113" s="41">
        <f t="shared" si="3"/>
        <v>23.094515841045187</v>
      </c>
      <c r="I113" s="1"/>
      <c r="J113" s="46">
        <v>22.09</v>
      </c>
      <c r="K113" s="38">
        <f t="shared" si="4"/>
        <v>22.09</v>
      </c>
      <c r="L113" s="39">
        <f t="shared" si="5"/>
        <v>4.5473781849035166E-2</v>
      </c>
    </row>
    <row r="114" spans="2:12" x14ac:dyDescent="0.25">
      <c r="B114" s="25" t="s">
        <v>196</v>
      </c>
      <c r="C114" s="26" t="s">
        <v>197</v>
      </c>
      <c r="D114" s="27" t="s">
        <v>198</v>
      </c>
      <c r="E114" s="28" t="s">
        <v>199</v>
      </c>
      <c r="F114" s="28">
        <v>100</v>
      </c>
      <c r="G114" s="57">
        <v>36.84638243512974</v>
      </c>
      <c r="H114" s="41">
        <f t="shared" si="3"/>
        <v>36.84638243512974</v>
      </c>
      <c r="I114" s="1"/>
      <c r="J114" s="46">
        <v>24.26</v>
      </c>
      <c r="K114" s="38">
        <f t="shared" si="4"/>
        <v>24.26</v>
      </c>
      <c r="L114" s="39">
        <f t="shared" si="5"/>
        <v>0.51881213665003045</v>
      </c>
    </row>
    <row r="115" spans="2:12" x14ac:dyDescent="0.25">
      <c r="B115" s="25" t="s">
        <v>200</v>
      </c>
      <c r="C115" s="26" t="s">
        <v>201</v>
      </c>
      <c r="D115" s="27" t="s">
        <v>202</v>
      </c>
      <c r="E115" s="28" t="s">
        <v>203</v>
      </c>
      <c r="F115" s="28">
        <v>100</v>
      </c>
      <c r="G115" s="57">
        <v>68.165850263110144</v>
      </c>
      <c r="H115" s="41">
        <f t="shared" si="3"/>
        <v>68.165850263110144</v>
      </c>
      <c r="I115" s="1"/>
      <c r="J115" s="46">
        <v>44.88</v>
      </c>
      <c r="K115" s="38">
        <f t="shared" si="4"/>
        <v>44.88</v>
      </c>
      <c r="L115" s="39">
        <f t="shared" si="5"/>
        <v>0.51884693099621526</v>
      </c>
    </row>
    <row r="116" spans="2:12" x14ac:dyDescent="0.25">
      <c r="B116" s="25" t="s">
        <v>316</v>
      </c>
      <c r="C116" s="26" t="s">
        <v>317</v>
      </c>
      <c r="D116" s="27" t="s">
        <v>318</v>
      </c>
      <c r="E116" s="28" t="s">
        <v>319</v>
      </c>
      <c r="F116" s="28">
        <v>100</v>
      </c>
      <c r="G116" s="2">
        <v>44.09</v>
      </c>
      <c r="H116" s="41">
        <f t="shared" si="3"/>
        <v>44.09</v>
      </c>
      <c r="I116" s="1"/>
      <c r="J116" s="46">
        <v>44.09</v>
      </c>
      <c r="K116" s="38">
        <f t="shared" si="4"/>
        <v>44.09</v>
      </c>
      <c r="L116" s="39">
        <f t="shared" si="5"/>
        <v>0</v>
      </c>
    </row>
    <row r="117" spans="2:12" x14ac:dyDescent="0.25">
      <c r="B117" s="25" t="s">
        <v>204</v>
      </c>
      <c r="C117" s="26" t="s">
        <v>205</v>
      </c>
      <c r="D117" s="27" t="s">
        <v>206</v>
      </c>
      <c r="E117" s="28" t="s">
        <v>207</v>
      </c>
      <c r="F117" s="28">
        <v>100</v>
      </c>
      <c r="G117" s="57">
        <v>36.676205117038648</v>
      </c>
      <c r="H117" s="41">
        <f t="shared" si="3"/>
        <v>36.676205117038648</v>
      </c>
      <c r="I117" s="1"/>
      <c r="J117" s="46">
        <v>24.02</v>
      </c>
      <c r="K117" s="38">
        <f t="shared" si="4"/>
        <v>24.02</v>
      </c>
      <c r="L117" s="39">
        <f t="shared" si="5"/>
        <v>0.52690279421476471</v>
      </c>
    </row>
    <row r="118" spans="2:12" x14ac:dyDescent="0.25">
      <c r="B118" s="25" t="s">
        <v>208</v>
      </c>
      <c r="C118" s="26" t="s">
        <v>209</v>
      </c>
      <c r="D118" s="27" t="s">
        <v>210</v>
      </c>
      <c r="E118" s="28" t="s">
        <v>211</v>
      </c>
      <c r="F118" s="28">
        <v>100</v>
      </c>
      <c r="G118" s="57">
        <v>28.279365487207411</v>
      </c>
      <c r="H118" s="41">
        <f t="shared" si="3"/>
        <v>28.279365487207411</v>
      </c>
      <c r="I118" s="1"/>
      <c r="J118" s="46">
        <v>24.09</v>
      </c>
      <c r="K118" s="38">
        <f t="shared" si="4"/>
        <v>24.09</v>
      </c>
      <c r="L118" s="39">
        <f t="shared" si="5"/>
        <v>0.17390475247851436</v>
      </c>
    </row>
    <row r="119" spans="2:12" x14ac:dyDescent="0.25">
      <c r="B119" s="25" t="s">
        <v>212</v>
      </c>
      <c r="C119" s="26" t="s">
        <v>213</v>
      </c>
      <c r="D119" s="27" t="s">
        <v>214</v>
      </c>
      <c r="E119" s="28" t="s">
        <v>215</v>
      </c>
      <c r="F119" s="28">
        <v>6</v>
      </c>
      <c r="G119" s="57">
        <v>101.33674469243333</v>
      </c>
      <c r="H119" s="41">
        <f t="shared" si="3"/>
        <v>101.33674469243333</v>
      </c>
      <c r="I119" s="1"/>
      <c r="J119" s="46">
        <v>84.71</v>
      </c>
      <c r="K119" s="38">
        <f t="shared" si="4"/>
        <v>84.71</v>
      </c>
      <c r="L119" s="39">
        <f t="shared" si="5"/>
        <v>0.1962784168626294</v>
      </c>
    </row>
    <row r="120" spans="2:12" x14ac:dyDescent="0.25">
      <c r="B120" s="25" t="s">
        <v>320</v>
      </c>
      <c r="C120" s="26" t="s">
        <v>321</v>
      </c>
      <c r="D120" s="27" t="s">
        <v>322</v>
      </c>
      <c r="E120" s="28" t="s">
        <v>323</v>
      </c>
      <c r="F120" s="28">
        <v>6</v>
      </c>
      <c r="G120" s="57">
        <v>69.353670840137923</v>
      </c>
      <c r="H120" s="41">
        <f t="shared" si="3"/>
        <v>69.353670840137923</v>
      </c>
      <c r="I120" s="1"/>
      <c r="J120" s="46">
        <v>62.32</v>
      </c>
      <c r="K120" s="38">
        <f t="shared" si="4"/>
        <v>62.32</v>
      </c>
      <c r="L120" s="39">
        <f t="shared" si="5"/>
        <v>0.11286378113186654</v>
      </c>
    </row>
    <row r="121" spans="2:12" x14ac:dyDescent="0.25">
      <c r="B121" s="25" t="s">
        <v>216</v>
      </c>
      <c r="C121" s="26" t="s">
        <v>217</v>
      </c>
      <c r="D121" s="27" t="s">
        <v>218</v>
      </c>
      <c r="E121" s="28" t="s">
        <v>219</v>
      </c>
      <c r="F121" s="28">
        <v>5</v>
      </c>
      <c r="G121" s="57">
        <v>39.936084195245876</v>
      </c>
      <c r="H121" s="41">
        <f t="shared" si="3"/>
        <v>39.936084195245876</v>
      </c>
      <c r="I121" s="1"/>
      <c r="J121" s="46">
        <v>31.08</v>
      </c>
      <c r="K121" s="38">
        <f t="shared" si="4"/>
        <v>31.08</v>
      </c>
      <c r="L121" s="39">
        <f t="shared" si="5"/>
        <v>0.28494479392683003</v>
      </c>
    </row>
    <row r="122" spans="2:12" x14ac:dyDescent="0.25">
      <c r="B122" s="25" t="s">
        <v>324</v>
      </c>
      <c r="C122" s="26" t="s">
        <v>325</v>
      </c>
      <c r="D122" s="27" t="s">
        <v>326</v>
      </c>
      <c r="E122" s="28" t="s">
        <v>327</v>
      </c>
      <c r="F122" s="28">
        <v>1</v>
      </c>
      <c r="G122" s="57">
        <v>11.544692433315189</v>
      </c>
      <c r="H122" s="41">
        <f t="shared" si="3"/>
        <v>11.544692433315189</v>
      </c>
      <c r="I122" s="1"/>
      <c r="J122" s="46">
        <v>9.19</v>
      </c>
      <c r="K122" s="38">
        <f t="shared" si="4"/>
        <v>9.19</v>
      </c>
      <c r="L122" s="39">
        <f t="shared" si="5"/>
        <v>0.2562233333313591</v>
      </c>
    </row>
    <row r="123" spans="2:12" x14ac:dyDescent="0.25">
      <c r="B123" s="25" t="s">
        <v>220</v>
      </c>
      <c r="C123" s="26" t="s">
        <v>221</v>
      </c>
      <c r="D123" s="27" t="s">
        <v>222</v>
      </c>
      <c r="E123" s="28" t="s">
        <v>223</v>
      </c>
      <c r="F123" s="28">
        <v>1</v>
      </c>
      <c r="G123" s="57">
        <v>10.60401379060062</v>
      </c>
      <c r="H123" s="41">
        <f t="shared" si="3"/>
        <v>10.60401379060062</v>
      </c>
      <c r="I123" s="1"/>
      <c r="J123" s="46">
        <v>9.02</v>
      </c>
      <c r="K123" s="38">
        <f t="shared" si="4"/>
        <v>9.02</v>
      </c>
      <c r="L123" s="39">
        <f t="shared" si="5"/>
        <v>0.17561128498898229</v>
      </c>
    </row>
    <row r="124" spans="2:12" x14ac:dyDescent="0.25">
      <c r="B124" s="25" t="s">
        <v>328</v>
      </c>
      <c r="C124" s="26" t="s">
        <v>329</v>
      </c>
      <c r="D124" s="27" t="s">
        <v>330</v>
      </c>
      <c r="E124" s="28" t="s">
        <v>331</v>
      </c>
      <c r="F124" s="28">
        <v>6</v>
      </c>
      <c r="G124" s="57">
        <v>89.44998729813102</v>
      </c>
      <c r="H124" s="41">
        <f t="shared" si="3"/>
        <v>89.44998729813102</v>
      </c>
      <c r="I124" s="1"/>
      <c r="J124" s="46">
        <v>68.92</v>
      </c>
      <c r="K124" s="38">
        <f t="shared" si="4"/>
        <v>68.92</v>
      </c>
      <c r="L124" s="39">
        <f t="shared" si="5"/>
        <v>0.29788141755848835</v>
      </c>
    </row>
    <row r="125" spans="2:12" x14ac:dyDescent="0.25">
      <c r="B125" s="25" t="s">
        <v>332</v>
      </c>
      <c r="C125" s="26" t="s">
        <v>333</v>
      </c>
      <c r="D125" s="27" t="s">
        <v>334</v>
      </c>
      <c r="E125" s="28" t="s">
        <v>335</v>
      </c>
      <c r="F125" s="28">
        <v>1</v>
      </c>
      <c r="G125" s="2">
        <v>239.79</v>
      </c>
      <c r="H125" s="41">
        <f t="shared" si="3"/>
        <v>239.79</v>
      </c>
      <c r="I125" s="1"/>
      <c r="J125" s="46">
        <v>239.79</v>
      </c>
      <c r="K125" s="38">
        <f t="shared" si="4"/>
        <v>239.79</v>
      </c>
      <c r="L125" s="39">
        <f t="shared" si="5"/>
        <v>0</v>
      </c>
    </row>
    <row r="126" spans="2:12" x14ac:dyDescent="0.25">
      <c r="B126" s="25" t="s">
        <v>336</v>
      </c>
      <c r="C126" s="26" t="s">
        <v>337</v>
      </c>
      <c r="D126" s="27" t="s">
        <v>338</v>
      </c>
      <c r="E126" s="28" t="s">
        <v>339</v>
      </c>
      <c r="F126" s="28">
        <v>1</v>
      </c>
      <c r="G126" s="57">
        <v>400.13048811467979</v>
      </c>
      <c r="H126" s="41">
        <f t="shared" si="3"/>
        <v>400.13048811467979</v>
      </c>
      <c r="I126" s="1"/>
      <c r="J126" s="46">
        <v>335.51</v>
      </c>
      <c r="K126" s="38">
        <f t="shared" si="4"/>
        <v>335.51</v>
      </c>
      <c r="L126" s="39">
        <f t="shared" si="5"/>
        <v>0.19260376177961849</v>
      </c>
    </row>
    <row r="127" spans="2:12" x14ac:dyDescent="0.25">
      <c r="B127" s="25" t="s">
        <v>340</v>
      </c>
      <c r="C127" s="26" t="s">
        <v>341</v>
      </c>
      <c r="D127" s="27" t="s">
        <v>342</v>
      </c>
      <c r="E127" s="28" t="s">
        <v>343</v>
      </c>
      <c r="F127" s="28">
        <v>1</v>
      </c>
      <c r="G127" s="57">
        <v>1065.1902885138816</v>
      </c>
      <c r="H127" s="41">
        <f t="shared" si="3"/>
        <v>1065.1902885138816</v>
      </c>
      <c r="I127" s="1"/>
      <c r="J127" s="46">
        <v>685.72</v>
      </c>
      <c r="K127" s="38">
        <f t="shared" si="4"/>
        <v>685.72</v>
      </c>
      <c r="L127" s="39">
        <f t="shared" si="5"/>
        <v>0.55338955916975086</v>
      </c>
    </row>
    <row r="128" spans="2:12" x14ac:dyDescent="0.25">
      <c r="B128" s="25" t="s">
        <v>344</v>
      </c>
      <c r="C128" s="26" t="s">
        <v>345</v>
      </c>
      <c r="D128" s="27" t="s">
        <v>346</v>
      </c>
      <c r="E128" s="28" t="s">
        <v>347</v>
      </c>
      <c r="F128" s="28">
        <v>1</v>
      </c>
      <c r="G128" s="57">
        <v>29.588619125385595</v>
      </c>
      <c r="H128" s="41">
        <f t="shared" si="3"/>
        <v>29.588619125385595</v>
      </c>
      <c r="I128" s="1"/>
      <c r="J128" s="46">
        <v>19.21</v>
      </c>
      <c r="K128" s="38">
        <f t="shared" si="4"/>
        <v>19.21</v>
      </c>
      <c r="L128" s="39">
        <f t="shared" si="5"/>
        <v>0.54027168794302938</v>
      </c>
    </row>
    <row r="129" spans="1:12" x14ac:dyDescent="0.25">
      <c r="B129" s="25" t="s">
        <v>348</v>
      </c>
      <c r="C129" s="26" t="s">
        <v>349</v>
      </c>
      <c r="D129" s="27" t="s">
        <v>350</v>
      </c>
      <c r="E129" s="28" t="s">
        <v>351</v>
      </c>
      <c r="F129" s="28">
        <v>6</v>
      </c>
      <c r="G129" s="2">
        <v>63.02</v>
      </c>
      <c r="H129" s="41">
        <f t="shared" si="3"/>
        <v>63.02</v>
      </c>
      <c r="I129" s="1"/>
      <c r="J129" s="46">
        <v>63.02</v>
      </c>
      <c r="K129" s="38">
        <f t="shared" si="4"/>
        <v>63.02</v>
      </c>
      <c r="L129" s="39">
        <f t="shared" si="5"/>
        <v>0</v>
      </c>
    </row>
    <row r="130" spans="1:12" x14ac:dyDescent="0.25">
      <c r="A130" s="59" t="s">
        <v>828</v>
      </c>
      <c r="B130" s="53" t="s">
        <v>702</v>
      </c>
      <c r="C130" s="54" t="s">
        <v>703</v>
      </c>
      <c r="D130" s="55" t="s">
        <v>704</v>
      </c>
      <c r="E130" s="56" t="s">
        <v>705</v>
      </c>
      <c r="F130" s="56">
        <v>12</v>
      </c>
      <c r="G130" s="57">
        <v>50.28354926510616</v>
      </c>
      <c r="H130" s="58">
        <f t="shared" si="3"/>
        <v>50.28354926510616</v>
      </c>
      <c r="I130" s="1"/>
      <c r="J130" s="46" t="s">
        <v>830</v>
      </c>
      <c r="K130" s="38" t="str">
        <f t="shared" si="4"/>
        <v>-</v>
      </c>
      <c r="L130" s="39" t="str">
        <f t="shared" si="5"/>
        <v>-</v>
      </c>
    </row>
    <row r="131" spans="1:12" x14ac:dyDescent="0.25">
      <c r="B131" s="25" t="s">
        <v>352</v>
      </c>
      <c r="C131" s="26" t="s">
        <v>353</v>
      </c>
      <c r="D131" s="27" t="s">
        <v>354</v>
      </c>
      <c r="E131" s="28" t="s">
        <v>355</v>
      </c>
      <c r="F131" s="28">
        <v>12</v>
      </c>
      <c r="G131" s="2">
        <v>47.64</v>
      </c>
      <c r="H131" s="41">
        <f t="shared" si="3"/>
        <v>47.64</v>
      </c>
      <c r="I131" s="1"/>
      <c r="J131" s="46">
        <v>47.64</v>
      </c>
      <c r="K131" s="38">
        <f t="shared" si="4"/>
        <v>47.64</v>
      </c>
      <c r="L131" s="39">
        <f t="shared" si="5"/>
        <v>0</v>
      </c>
    </row>
    <row r="132" spans="1:12" x14ac:dyDescent="0.25">
      <c r="B132" s="25" t="s">
        <v>356</v>
      </c>
      <c r="C132" s="26" t="s">
        <v>357</v>
      </c>
      <c r="D132" s="27" t="s">
        <v>358</v>
      </c>
      <c r="E132" s="28" t="s">
        <v>359</v>
      </c>
      <c r="F132" s="28">
        <v>12</v>
      </c>
      <c r="G132" s="2">
        <v>26.85</v>
      </c>
      <c r="H132" s="41">
        <f t="shared" si="3"/>
        <v>26.85</v>
      </c>
      <c r="I132" s="1"/>
      <c r="J132" s="46">
        <v>26.85</v>
      </c>
      <c r="K132" s="38">
        <f t="shared" si="4"/>
        <v>26.85</v>
      </c>
      <c r="L132" s="39">
        <f t="shared" si="5"/>
        <v>0</v>
      </c>
    </row>
    <row r="133" spans="1:12" x14ac:dyDescent="0.25">
      <c r="B133" s="25" t="s">
        <v>360</v>
      </c>
      <c r="C133" s="26" t="s">
        <v>361</v>
      </c>
      <c r="D133" s="27" t="s">
        <v>362</v>
      </c>
      <c r="E133" s="28" t="s">
        <v>363</v>
      </c>
      <c r="F133" s="28">
        <v>12</v>
      </c>
      <c r="G133" s="2">
        <v>57.09</v>
      </c>
      <c r="H133" s="41">
        <f t="shared" si="3"/>
        <v>57.09</v>
      </c>
      <c r="I133" s="1"/>
      <c r="J133" s="46">
        <v>57.09</v>
      </c>
      <c r="K133" s="38">
        <f t="shared" si="4"/>
        <v>57.09</v>
      </c>
      <c r="L133" s="39">
        <f t="shared" si="5"/>
        <v>0</v>
      </c>
    </row>
    <row r="134" spans="1:12" x14ac:dyDescent="0.25">
      <c r="B134" s="25" t="s">
        <v>364</v>
      </c>
      <c r="C134" s="26" t="s">
        <v>365</v>
      </c>
      <c r="D134" s="27" t="s">
        <v>366</v>
      </c>
      <c r="E134" s="28" t="s">
        <v>367</v>
      </c>
      <c r="F134" s="28">
        <v>12</v>
      </c>
      <c r="G134" s="2">
        <v>35.61</v>
      </c>
      <c r="H134" s="41">
        <f t="shared" si="3"/>
        <v>35.61</v>
      </c>
      <c r="I134" s="1"/>
      <c r="J134" s="46">
        <v>35.61</v>
      </c>
      <c r="K134" s="38">
        <f t="shared" si="4"/>
        <v>35.61</v>
      </c>
      <c r="L134" s="39">
        <f t="shared" si="5"/>
        <v>0</v>
      </c>
    </row>
    <row r="135" spans="1:12" x14ac:dyDescent="0.25">
      <c r="B135" s="25" t="s">
        <v>368</v>
      </c>
      <c r="C135" s="26" t="s">
        <v>369</v>
      </c>
      <c r="D135" s="27" t="s">
        <v>370</v>
      </c>
      <c r="E135" s="28" t="s">
        <v>371</v>
      </c>
      <c r="F135" s="28">
        <v>1</v>
      </c>
      <c r="G135" s="57">
        <v>63.966147704590824</v>
      </c>
      <c r="H135" s="41">
        <f t="shared" si="3"/>
        <v>63.966147704590824</v>
      </c>
      <c r="I135" s="1"/>
      <c r="J135" s="46">
        <v>60.81</v>
      </c>
      <c r="K135" s="38">
        <f t="shared" si="4"/>
        <v>60.81</v>
      </c>
      <c r="L135" s="39">
        <f t="shared" si="5"/>
        <v>5.1901787610439433E-2</v>
      </c>
    </row>
    <row r="136" spans="1:12" x14ac:dyDescent="0.25">
      <c r="B136" s="25" t="s">
        <v>372</v>
      </c>
      <c r="C136" s="26" t="s">
        <v>373</v>
      </c>
      <c r="D136" s="27" t="s">
        <v>374</v>
      </c>
      <c r="E136" s="28" t="s">
        <v>375</v>
      </c>
      <c r="F136" s="28">
        <v>1</v>
      </c>
      <c r="G136" s="2">
        <v>74.34</v>
      </c>
      <c r="H136" s="41">
        <f t="shared" si="3"/>
        <v>74.34</v>
      </c>
      <c r="I136" s="1"/>
      <c r="J136" s="46">
        <v>74.34</v>
      </c>
      <c r="K136" s="38">
        <f t="shared" si="4"/>
        <v>74.34</v>
      </c>
      <c r="L136" s="39">
        <f t="shared" si="5"/>
        <v>0</v>
      </c>
    </row>
    <row r="137" spans="1:12" x14ac:dyDescent="0.25">
      <c r="B137" s="25" t="s">
        <v>376</v>
      </c>
      <c r="C137" s="26" t="s">
        <v>377</v>
      </c>
      <c r="D137" s="27" t="s">
        <v>378</v>
      </c>
      <c r="E137" s="28" t="s">
        <v>379</v>
      </c>
      <c r="F137" s="28">
        <v>1</v>
      </c>
      <c r="G137" s="57">
        <v>42.672603883142806</v>
      </c>
      <c r="H137" s="41">
        <f t="shared" si="3"/>
        <v>42.672603883142806</v>
      </c>
      <c r="I137" s="1"/>
      <c r="J137" s="46">
        <v>32.99</v>
      </c>
      <c r="K137" s="38">
        <f t="shared" si="4"/>
        <v>32.99</v>
      </c>
      <c r="L137" s="39">
        <f t="shared" si="5"/>
        <v>0.29350117863421654</v>
      </c>
    </row>
    <row r="138" spans="1:12" x14ac:dyDescent="0.25">
      <c r="B138" s="25" t="s">
        <v>380</v>
      </c>
      <c r="C138" s="26" t="s">
        <v>381</v>
      </c>
      <c r="D138" s="27" t="s">
        <v>382</v>
      </c>
      <c r="E138" s="28" t="s">
        <v>383</v>
      </c>
      <c r="F138" s="28">
        <v>1</v>
      </c>
      <c r="G138" s="57">
        <v>42.672603883142806</v>
      </c>
      <c r="H138" s="41">
        <f t="shared" si="3"/>
        <v>42.672603883142806</v>
      </c>
      <c r="I138" s="1"/>
      <c r="J138" s="46">
        <v>36.01</v>
      </c>
      <c r="K138" s="38">
        <f t="shared" si="4"/>
        <v>36.01</v>
      </c>
      <c r="L138" s="39">
        <f t="shared" si="5"/>
        <v>0.18502093538302716</v>
      </c>
    </row>
    <row r="139" spans="1:12" x14ac:dyDescent="0.25">
      <c r="B139" s="25" t="s">
        <v>384</v>
      </c>
      <c r="C139" s="26" t="s">
        <v>385</v>
      </c>
      <c r="D139" s="27" t="s">
        <v>386</v>
      </c>
      <c r="E139" s="28" t="s">
        <v>387</v>
      </c>
      <c r="F139" s="28">
        <v>6</v>
      </c>
      <c r="G139" s="57">
        <v>42.672603883142806</v>
      </c>
      <c r="H139" s="41">
        <f t="shared" ref="H139:H202" si="6">G139*$H$9</f>
        <v>42.672603883142806</v>
      </c>
      <c r="I139" s="1"/>
      <c r="J139" s="46">
        <v>30.24</v>
      </c>
      <c r="K139" s="38">
        <f t="shared" ref="K139:K202" si="7">IFERROR($H$9*J139,"-")</f>
        <v>30.24</v>
      </c>
      <c r="L139" s="39">
        <f t="shared" ref="L139:L202" si="8">IFERROR((H139-K139)/K139,"-")</f>
        <v>0.41113108079175953</v>
      </c>
    </row>
    <row r="140" spans="1:12" x14ac:dyDescent="0.25">
      <c r="B140" s="25" t="s">
        <v>388</v>
      </c>
      <c r="C140" s="26" t="s">
        <v>389</v>
      </c>
      <c r="D140" s="27" t="s">
        <v>390</v>
      </c>
      <c r="E140" s="28" t="s">
        <v>391</v>
      </c>
      <c r="F140" s="28">
        <v>6</v>
      </c>
      <c r="G140" s="57">
        <v>74.655677735438218</v>
      </c>
      <c r="H140" s="41">
        <f t="shared" si="6"/>
        <v>74.655677735438218</v>
      </c>
      <c r="I140" s="1"/>
      <c r="J140" s="46">
        <v>54.55</v>
      </c>
      <c r="K140" s="38">
        <f t="shared" si="7"/>
        <v>54.55</v>
      </c>
      <c r="L140" s="39">
        <f t="shared" si="8"/>
        <v>0.36857337736825335</v>
      </c>
    </row>
    <row r="141" spans="1:12" x14ac:dyDescent="0.25">
      <c r="B141" s="25" t="s">
        <v>392</v>
      </c>
      <c r="C141" s="26" t="s">
        <v>393</v>
      </c>
      <c r="D141" s="27" t="s">
        <v>394</v>
      </c>
      <c r="E141" s="28" t="s">
        <v>395</v>
      </c>
      <c r="F141" s="28">
        <v>6</v>
      </c>
      <c r="G141" s="57">
        <v>90.64721466158592</v>
      </c>
      <c r="H141" s="41">
        <f t="shared" si="6"/>
        <v>90.64721466158592</v>
      </c>
      <c r="I141" s="1"/>
      <c r="J141" s="46">
        <v>84.88</v>
      </c>
      <c r="K141" s="38">
        <f t="shared" si="7"/>
        <v>84.88</v>
      </c>
      <c r="L141" s="39">
        <f t="shared" si="8"/>
        <v>6.7945507323114107E-2</v>
      </c>
    </row>
    <row r="142" spans="1:12" x14ac:dyDescent="0.25">
      <c r="B142" s="25" t="s">
        <v>396</v>
      </c>
      <c r="C142" s="26" t="s">
        <v>397</v>
      </c>
      <c r="D142" s="27" t="s">
        <v>398</v>
      </c>
      <c r="E142" s="28" t="s">
        <v>399</v>
      </c>
      <c r="F142" s="28">
        <v>4</v>
      </c>
      <c r="G142" s="2">
        <v>166.75</v>
      </c>
      <c r="H142" s="41">
        <f t="shared" si="6"/>
        <v>166.75</v>
      </c>
      <c r="I142" s="1"/>
      <c r="J142" s="46">
        <v>166.75</v>
      </c>
      <c r="K142" s="38">
        <f t="shared" si="7"/>
        <v>166.75</v>
      </c>
      <c r="L142" s="39">
        <f t="shared" si="8"/>
        <v>0</v>
      </c>
    </row>
    <row r="143" spans="1:12" x14ac:dyDescent="0.25">
      <c r="B143" s="25" t="s">
        <v>400</v>
      </c>
      <c r="C143" s="26" t="s">
        <v>401</v>
      </c>
      <c r="D143" s="27" t="s">
        <v>402</v>
      </c>
      <c r="E143" s="28" t="s">
        <v>403</v>
      </c>
      <c r="F143" s="28">
        <v>6</v>
      </c>
      <c r="G143" s="57">
        <v>79.957684630738527</v>
      </c>
      <c r="H143" s="41">
        <f t="shared" si="6"/>
        <v>79.957684630738527</v>
      </c>
      <c r="I143" s="1"/>
      <c r="J143" s="46">
        <v>60.4</v>
      </c>
      <c r="K143" s="38">
        <f t="shared" si="7"/>
        <v>60.4</v>
      </c>
      <c r="L143" s="39">
        <f t="shared" si="8"/>
        <v>0.32380272567447893</v>
      </c>
    </row>
    <row r="144" spans="1:12" x14ac:dyDescent="0.25">
      <c r="B144" s="25" t="s">
        <v>404</v>
      </c>
      <c r="C144" s="26" t="s">
        <v>405</v>
      </c>
      <c r="D144" s="27" t="s">
        <v>406</v>
      </c>
      <c r="E144" s="28" t="s">
        <v>407</v>
      </c>
      <c r="F144" s="28">
        <v>6</v>
      </c>
      <c r="G144" s="57">
        <v>106.63875158773364</v>
      </c>
      <c r="H144" s="41">
        <f t="shared" si="6"/>
        <v>106.63875158773364</v>
      </c>
      <c r="I144" s="1"/>
      <c r="J144" s="46">
        <v>83.88</v>
      </c>
      <c r="K144" s="38">
        <f t="shared" si="7"/>
        <v>83.88</v>
      </c>
      <c r="L144" s="39">
        <f t="shared" si="8"/>
        <v>0.27132512622476923</v>
      </c>
    </row>
    <row r="145" spans="1:12" x14ac:dyDescent="0.25">
      <c r="B145" s="25" t="s">
        <v>408</v>
      </c>
      <c r="C145" s="26" t="s">
        <v>409</v>
      </c>
      <c r="D145" s="27" t="s">
        <v>410</v>
      </c>
      <c r="E145" s="28" t="s">
        <v>411</v>
      </c>
      <c r="F145" s="28">
        <v>6</v>
      </c>
      <c r="G145" s="57">
        <v>133.31981854472872</v>
      </c>
      <c r="H145" s="41">
        <f t="shared" si="6"/>
        <v>133.31981854472872</v>
      </c>
      <c r="I145" s="1"/>
      <c r="J145" s="46">
        <v>113.87</v>
      </c>
      <c r="K145" s="38">
        <f t="shared" si="7"/>
        <v>113.87</v>
      </c>
      <c r="L145" s="39">
        <f t="shared" si="8"/>
        <v>0.17080722354201031</v>
      </c>
    </row>
    <row r="146" spans="1:12" x14ac:dyDescent="0.25">
      <c r="B146" s="25" t="s">
        <v>412</v>
      </c>
      <c r="C146" s="26" t="s">
        <v>413</v>
      </c>
      <c r="D146" s="27" t="s">
        <v>414</v>
      </c>
      <c r="E146" s="28" t="s">
        <v>415</v>
      </c>
      <c r="F146" s="28">
        <v>1</v>
      </c>
      <c r="G146" s="2">
        <v>182.61</v>
      </c>
      <c r="H146" s="41">
        <f t="shared" si="6"/>
        <v>182.61</v>
      </c>
      <c r="I146" s="1"/>
      <c r="J146" s="46">
        <v>182.61</v>
      </c>
      <c r="K146" s="38">
        <f t="shared" si="7"/>
        <v>182.61</v>
      </c>
      <c r="L146" s="39">
        <f t="shared" si="8"/>
        <v>0</v>
      </c>
    </row>
    <row r="147" spans="1:12" x14ac:dyDescent="0.25">
      <c r="B147" s="25" t="s">
        <v>416</v>
      </c>
      <c r="C147" s="26" t="s">
        <v>417</v>
      </c>
      <c r="D147" s="27" t="s">
        <v>418</v>
      </c>
      <c r="E147" s="28" t="s">
        <v>419</v>
      </c>
      <c r="F147" s="28">
        <v>6</v>
      </c>
      <c r="G147" s="57">
        <v>181.3799455634186</v>
      </c>
      <c r="H147" s="41">
        <f t="shared" si="6"/>
        <v>181.3799455634186</v>
      </c>
      <c r="I147" s="1"/>
      <c r="J147" s="46">
        <v>137.43</v>
      </c>
      <c r="K147" s="38">
        <f t="shared" si="7"/>
        <v>137.43</v>
      </c>
      <c r="L147" s="39">
        <f t="shared" si="8"/>
        <v>0.31979877438273008</v>
      </c>
    </row>
    <row r="148" spans="1:12" x14ac:dyDescent="0.25">
      <c r="B148" s="25" t="s">
        <v>420</v>
      </c>
      <c r="C148" s="26" t="s">
        <v>421</v>
      </c>
      <c r="D148" s="27" t="s">
        <v>422</v>
      </c>
      <c r="E148" s="28" t="s">
        <v>423</v>
      </c>
      <c r="F148" s="28">
        <v>2</v>
      </c>
      <c r="G148" s="57">
        <v>229.44007258210854</v>
      </c>
      <c r="H148" s="41">
        <f t="shared" si="6"/>
        <v>229.44007258210854</v>
      </c>
      <c r="I148" s="1"/>
      <c r="J148" s="46">
        <v>199.42</v>
      </c>
      <c r="K148" s="38">
        <f t="shared" si="7"/>
        <v>199.42</v>
      </c>
      <c r="L148" s="39">
        <f t="shared" si="8"/>
        <v>0.15053691997848037</v>
      </c>
    </row>
    <row r="149" spans="1:12" x14ac:dyDescent="0.25">
      <c r="B149" s="25" t="s">
        <v>424</v>
      </c>
      <c r="C149" s="26" t="s">
        <v>425</v>
      </c>
      <c r="D149" s="27" t="s">
        <v>426</v>
      </c>
      <c r="E149" s="28" t="s">
        <v>427</v>
      </c>
      <c r="F149" s="28">
        <v>12</v>
      </c>
      <c r="G149" s="57">
        <v>36.258885864634372</v>
      </c>
      <c r="H149" s="41">
        <f t="shared" si="6"/>
        <v>36.258885864634372</v>
      </c>
      <c r="I149" s="1"/>
      <c r="J149" s="46">
        <v>24.67</v>
      </c>
      <c r="K149" s="38">
        <f t="shared" si="7"/>
        <v>24.67</v>
      </c>
      <c r="L149" s="39">
        <f t="shared" si="8"/>
        <v>0.46975621664508999</v>
      </c>
    </row>
    <row r="150" spans="1:12" x14ac:dyDescent="0.25">
      <c r="B150" s="25" t="s">
        <v>428</v>
      </c>
      <c r="C150" s="26" t="s">
        <v>429</v>
      </c>
      <c r="D150" s="27" t="s">
        <v>430</v>
      </c>
      <c r="E150" s="28" t="s">
        <v>431</v>
      </c>
      <c r="F150" s="28">
        <v>12</v>
      </c>
      <c r="G150" s="57">
        <v>41.560892759934688</v>
      </c>
      <c r="H150" s="41">
        <f t="shared" si="6"/>
        <v>41.560892759934688</v>
      </c>
      <c r="I150" s="1"/>
      <c r="J150" s="46">
        <v>33.17</v>
      </c>
      <c r="K150" s="38">
        <f t="shared" si="7"/>
        <v>33.17</v>
      </c>
      <c r="L150" s="39">
        <f t="shared" si="8"/>
        <v>0.2529663177550403</v>
      </c>
    </row>
    <row r="151" spans="1:12" x14ac:dyDescent="0.25">
      <c r="A151" s="59" t="s">
        <v>828</v>
      </c>
      <c r="B151" s="53" t="s">
        <v>706</v>
      </c>
      <c r="C151" s="54">
        <v>7293</v>
      </c>
      <c r="D151" s="55" t="s">
        <v>707</v>
      </c>
      <c r="E151" s="56" t="s">
        <v>708</v>
      </c>
      <c r="F151" s="56" t="s">
        <v>524</v>
      </c>
      <c r="G151" s="57">
        <v>47.974610778443129</v>
      </c>
      <c r="H151" s="58">
        <f t="shared" si="6"/>
        <v>47.974610778443129</v>
      </c>
      <c r="I151" s="1"/>
      <c r="J151" s="46" t="s">
        <v>830</v>
      </c>
      <c r="K151" s="38" t="str">
        <f t="shared" si="7"/>
        <v>-</v>
      </c>
      <c r="L151" s="39" t="str">
        <f t="shared" si="8"/>
        <v>-</v>
      </c>
    </row>
    <row r="152" spans="1:12" x14ac:dyDescent="0.25">
      <c r="A152" s="59" t="s">
        <v>828</v>
      </c>
      <c r="B152" s="53" t="s">
        <v>709</v>
      </c>
      <c r="C152" s="54">
        <v>7292</v>
      </c>
      <c r="D152" s="55" t="s">
        <v>710</v>
      </c>
      <c r="E152" s="56" t="s">
        <v>711</v>
      </c>
      <c r="F152" s="56" t="s">
        <v>524</v>
      </c>
      <c r="G152" s="57">
        <v>314.63</v>
      </c>
      <c r="H152" s="58">
        <f t="shared" si="6"/>
        <v>314.63</v>
      </c>
      <c r="I152" s="1"/>
      <c r="J152" s="46" t="s">
        <v>830</v>
      </c>
      <c r="K152" s="38" t="str">
        <f t="shared" si="7"/>
        <v>-</v>
      </c>
      <c r="L152" s="39" t="str">
        <f t="shared" si="8"/>
        <v>-</v>
      </c>
    </row>
    <row r="153" spans="1:12" x14ac:dyDescent="0.25">
      <c r="B153" s="25" t="s">
        <v>432</v>
      </c>
      <c r="C153" s="26" t="s">
        <v>433</v>
      </c>
      <c r="D153" s="27" t="s">
        <v>434</v>
      </c>
      <c r="E153" s="28" t="s">
        <v>435</v>
      </c>
      <c r="F153" s="28">
        <v>25</v>
      </c>
      <c r="G153" s="57">
        <v>36.173369624387597</v>
      </c>
      <c r="H153" s="41">
        <f t="shared" si="6"/>
        <v>36.173369624387597</v>
      </c>
      <c r="I153" s="1"/>
      <c r="J153" s="46">
        <v>22.34</v>
      </c>
      <c r="K153" s="38">
        <f t="shared" si="7"/>
        <v>22.34</v>
      </c>
      <c r="L153" s="39">
        <f t="shared" si="8"/>
        <v>0.61921976832531767</v>
      </c>
    </row>
    <row r="154" spans="1:12" x14ac:dyDescent="0.25">
      <c r="B154" s="25" t="s">
        <v>436</v>
      </c>
      <c r="C154" s="26" t="s">
        <v>437</v>
      </c>
      <c r="D154" s="27" t="s">
        <v>438</v>
      </c>
      <c r="E154" s="28" t="s">
        <v>439</v>
      </c>
      <c r="F154" s="28">
        <v>25</v>
      </c>
      <c r="G154" s="57">
        <v>36.173369624387597</v>
      </c>
      <c r="H154" s="41">
        <f t="shared" si="6"/>
        <v>36.173369624387597</v>
      </c>
      <c r="I154" s="1"/>
      <c r="J154" s="46">
        <v>25.12</v>
      </c>
      <c r="K154" s="38">
        <f t="shared" si="7"/>
        <v>25.12</v>
      </c>
      <c r="L154" s="39">
        <f t="shared" si="8"/>
        <v>0.44002267613007945</v>
      </c>
    </row>
    <row r="155" spans="1:12" x14ac:dyDescent="0.25">
      <c r="B155" s="25" t="s">
        <v>440</v>
      </c>
      <c r="C155" s="26" t="s">
        <v>441</v>
      </c>
      <c r="D155" s="27" t="s">
        <v>442</v>
      </c>
      <c r="E155" s="28" t="s">
        <v>443</v>
      </c>
      <c r="F155" s="28">
        <v>25</v>
      </c>
      <c r="G155" s="57">
        <v>36.173369624387597</v>
      </c>
      <c r="H155" s="41">
        <f t="shared" si="6"/>
        <v>36.173369624387597</v>
      </c>
      <c r="I155" s="1"/>
      <c r="J155" s="46">
        <v>23.48</v>
      </c>
      <c r="K155" s="38">
        <f t="shared" si="7"/>
        <v>23.48</v>
      </c>
      <c r="L155" s="39">
        <f t="shared" si="8"/>
        <v>0.54060347633678008</v>
      </c>
    </row>
    <row r="156" spans="1:12" x14ac:dyDescent="0.25">
      <c r="B156" s="25" t="s">
        <v>224</v>
      </c>
      <c r="C156" s="26" t="s">
        <v>225</v>
      </c>
      <c r="D156" s="27" t="s">
        <v>226</v>
      </c>
      <c r="E156" s="28" t="s">
        <v>227</v>
      </c>
      <c r="F156" s="28">
        <v>6</v>
      </c>
      <c r="G156" s="57">
        <v>37.285080747595728</v>
      </c>
      <c r="H156" s="41">
        <f t="shared" si="6"/>
        <v>37.285080747595728</v>
      </c>
      <c r="I156" s="1"/>
      <c r="J156" s="46">
        <v>24.65</v>
      </c>
      <c r="K156" s="38">
        <f t="shared" si="7"/>
        <v>24.65</v>
      </c>
      <c r="L156" s="39">
        <f t="shared" si="8"/>
        <v>0.51257934067325484</v>
      </c>
    </row>
    <row r="157" spans="1:12" x14ac:dyDescent="0.25">
      <c r="A157" s="59" t="s">
        <v>828</v>
      </c>
      <c r="B157" s="53" t="s">
        <v>712</v>
      </c>
      <c r="C157" s="54" t="s">
        <v>713</v>
      </c>
      <c r="D157" s="55" t="s">
        <v>714</v>
      </c>
      <c r="E157" s="56" t="s">
        <v>715</v>
      </c>
      <c r="F157" s="56">
        <v>6</v>
      </c>
      <c r="G157" s="57">
        <v>47.974610778443129</v>
      </c>
      <c r="H157" s="58">
        <f t="shared" si="6"/>
        <v>47.974610778443129</v>
      </c>
      <c r="I157" s="1"/>
      <c r="J157" s="46" t="s">
        <v>830</v>
      </c>
      <c r="K157" s="38" t="str">
        <f t="shared" si="7"/>
        <v>-</v>
      </c>
      <c r="L157" s="39" t="str">
        <f t="shared" si="8"/>
        <v>-</v>
      </c>
    </row>
    <row r="158" spans="1:12" x14ac:dyDescent="0.25">
      <c r="A158" s="59" t="s">
        <v>828</v>
      </c>
      <c r="B158" s="53" t="s">
        <v>716</v>
      </c>
      <c r="C158" s="54" t="s">
        <v>717</v>
      </c>
      <c r="D158" s="55" t="s">
        <v>718</v>
      </c>
      <c r="E158" s="56" t="s">
        <v>719</v>
      </c>
      <c r="F158" s="56" t="s">
        <v>524</v>
      </c>
      <c r="G158" s="57">
        <v>87.72</v>
      </c>
      <c r="H158" s="58">
        <f t="shared" si="6"/>
        <v>87.72</v>
      </c>
      <c r="I158" s="1"/>
      <c r="J158" s="46" t="s">
        <v>830</v>
      </c>
      <c r="K158" s="38" t="str">
        <f t="shared" si="7"/>
        <v>-</v>
      </c>
      <c r="L158" s="39" t="str">
        <f t="shared" si="8"/>
        <v>-</v>
      </c>
    </row>
    <row r="159" spans="1:12" x14ac:dyDescent="0.25">
      <c r="A159" s="59" t="s">
        <v>828</v>
      </c>
      <c r="B159" s="53" t="s">
        <v>720</v>
      </c>
      <c r="C159" s="54" t="s">
        <v>721</v>
      </c>
      <c r="D159" s="55" t="s">
        <v>722</v>
      </c>
      <c r="E159" s="56" t="s">
        <v>723</v>
      </c>
      <c r="F159" s="56">
        <v>24</v>
      </c>
      <c r="G159" s="57">
        <v>19.440000000000001</v>
      </c>
      <c r="H159" s="58">
        <f t="shared" si="6"/>
        <v>19.440000000000001</v>
      </c>
      <c r="I159" s="1"/>
      <c r="J159" s="46" t="s">
        <v>830</v>
      </c>
      <c r="K159" s="38" t="str">
        <f t="shared" si="7"/>
        <v>-</v>
      </c>
      <c r="L159" s="39" t="str">
        <f t="shared" si="8"/>
        <v>-</v>
      </c>
    </row>
    <row r="160" spans="1:12" x14ac:dyDescent="0.25">
      <c r="A160" s="59" t="s">
        <v>828</v>
      </c>
      <c r="B160" s="53" t="s">
        <v>724</v>
      </c>
      <c r="C160" s="54" t="s">
        <v>725</v>
      </c>
      <c r="D160" s="55" t="s">
        <v>726</v>
      </c>
      <c r="E160" s="56" t="s">
        <v>727</v>
      </c>
      <c r="F160" s="56" t="s">
        <v>524</v>
      </c>
      <c r="G160" s="57">
        <v>223.7960007258211</v>
      </c>
      <c r="H160" s="58">
        <f t="shared" si="6"/>
        <v>223.7960007258211</v>
      </c>
      <c r="I160" s="1"/>
      <c r="J160" s="46" t="s">
        <v>830</v>
      </c>
      <c r="K160" s="38" t="str">
        <f t="shared" si="7"/>
        <v>-</v>
      </c>
      <c r="L160" s="39" t="str">
        <f t="shared" si="8"/>
        <v>-</v>
      </c>
    </row>
    <row r="161" spans="1:12" x14ac:dyDescent="0.25">
      <c r="A161" s="59" t="s">
        <v>828</v>
      </c>
      <c r="B161" s="53" t="s">
        <v>728</v>
      </c>
      <c r="C161" s="54" t="s">
        <v>729</v>
      </c>
      <c r="D161" s="55" t="s">
        <v>730</v>
      </c>
      <c r="E161" s="56" t="s">
        <v>731</v>
      </c>
      <c r="F161" s="56">
        <v>50</v>
      </c>
      <c r="G161" s="57">
        <v>20.263928288876794</v>
      </c>
      <c r="H161" s="58">
        <f t="shared" si="6"/>
        <v>20.263928288876794</v>
      </c>
      <c r="I161" s="1"/>
      <c r="J161" s="46" t="s">
        <v>830</v>
      </c>
      <c r="K161" s="38" t="str">
        <f t="shared" si="7"/>
        <v>-</v>
      </c>
      <c r="L161" s="39" t="str">
        <f t="shared" si="8"/>
        <v>-</v>
      </c>
    </row>
    <row r="162" spans="1:12" x14ac:dyDescent="0.25">
      <c r="B162" s="25" t="s">
        <v>444</v>
      </c>
      <c r="C162" s="26" t="s">
        <v>445</v>
      </c>
      <c r="D162" s="27" t="s">
        <v>446</v>
      </c>
      <c r="E162" s="28" t="s">
        <v>447</v>
      </c>
      <c r="F162" s="28">
        <v>20</v>
      </c>
      <c r="G162" s="57">
        <v>33.747273888586463</v>
      </c>
      <c r="H162" s="41">
        <f t="shared" si="6"/>
        <v>33.747273888586463</v>
      </c>
      <c r="I162" s="1"/>
      <c r="J162" s="46">
        <v>27.28</v>
      </c>
      <c r="K162" s="38">
        <f t="shared" si="7"/>
        <v>27.28</v>
      </c>
      <c r="L162" s="39">
        <f t="shared" si="8"/>
        <v>0.23707015720624858</v>
      </c>
    </row>
    <row r="163" spans="1:12" x14ac:dyDescent="0.25">
      <c r="B163" s="25" t="s">
        <v>448</v>
      </c>
      <c r="C163" s="26" t="s">
        <v>449</v>
      </c>
      <c r="D163" s="27" t="s">
        <v>450</v>
      </c>
      <c r="E163" s="28" t="s">
        <v>451</v>
      </c>
      <c r="F163" s="28">
        <v>100</v>
      </c>
      <c r="G163" s="2">
        <v>7.82</v>
      </c>
      <c r="H163" s="41">
        <f t="shared" si="6"/>
        <v>7.82</v>
      </c>
      <c r="I163" s="1"/>
      <c r="J163" s="46">
        <v>7.82</v>
      </c>
      <c r="K163" s="38">
        <f t="shared" si="7"/>
        <v>7.82</v>
      </c>
      <c r="L163" s="39">
        <f t="shared" si="8"/>
        <v>0</v>
      </c>
    </row>
    <row r="164" spans="1:12" x14ac:dyDescent="0.25">
      <c r="B164" s="25" t="s">
        <v>452</v>
      </c>
      <c r="C164" s="26" t="s">
        <v>453</v>
      </c>
      <c r="D164" s="27" t="s">
        <v>454</v>
      </c>
      <c r="E164" s="28" t="s">
        <v>455</v>
      </c>
      <c r="F164" s="28">
        <v>100</v>
      </c>
      <c r="G164" s="57">
        <v>16.416552640174199</v>
      </c>
      <c r="H164" s="41">
        <f t="shared" si="6"/>
        <v>16.416552640174199</v>
      </c>
      <c r="I164" s="1"/>
      <c r="J164" s="46">
        <v>9.85</v>
      </c>
      <c r="K164" s="38">
        <f t="shared" si="7"/>
        <v>9.85</v>
      </c>
      <c r="L164" s="39">
        <f t="shared" si="8"/>
        <v>0.66665509037301518</v>
      </c>
    </row>
    <row r="165" spans="1:12" x14ac:dyDescent="0.25">
      <c r="B165" s="25" t="s">
        <v>456</v>
      </c>
      <c r="C165" s="26" t="s">
        <v>457</v>
      </c>
      <c r="D165" s="27" t="s">
        <v>458</v>
      </c>
      <c r="E165" s="28" t="s">
        <v>459</v>
      </c>
      <c r="F165" s="28">
        <v>50</v>
      </c>
      <c r="G165" s="2">
        <v>20.2</v>
      </c>
      <c r="H165" s="41">
        <f t="shared" si="6"/>
        <v>20.2</v>
      </c>
      <c r="I165" s="1"/>
      <c r="J165" s="46">
        <v>20.2</v>
      </c>
      <c r="K165" s="38">
        <f t="shared" si="7"/>
        <v>20.2</v>
      </c>
      <c r="L165" s="39">
        <f t="shared" si="8"/>
        <v>0</v>
      </c>
    </row>
    <row r="166" spans="1:12" x14ac:dyDescent="0.25">
      <c r="B166" s="25" t="s">
        <v>460</v>
      </c>
      <c r="C166" s="26" t="s">
        <v>461</v>
      </c>
      <c r="D166" s="27" t="s">
        <v>462</v>
      </c>
      <c r="E166" s="28" t="s">
        <v>463</v>
      </c>
      <c r="F166" s="28">
        <v>25</v>
      </c>
      <c r="G166" s="2">
        <v>18.809999999999999</v>
      </c>
      <c r="H166" s="41">
        <f t="shared" si="6"/>
        <v>18.809999999999999</v>
      </c>
      <c r="I166" s="1"/>
      <c r="J166" s="46">
        <v>18.809999999999999</v>
      </c>
      <c r="K166" s="38">
        <f t="shared" si="7"/>
        <v>18.809999999999999</v>
      </c>
      <c r="L166" s="39">
        <f t="shared" si="8"/>
        <v>0</v>
      </c>
    </row>
    <row r="167" spans="1:12" x14ac:dyDescent="0.25">
      <c r="B167" s="25" t="s">
        <v>228</v>
      </c>
      <c r="C167" s="26" t="s">
        <v>229</v>
      </c>
      <c r="D167" s="27" t="s">
        <v>230</v>
      </c>
      <c r="E167" s="28" t="s">
        <v>231</v>
      </c>
      <c r="F167" s="28">
        <v>50</v>
      </c>
      <c r="G167" s="2">
        <v>13.18</v>
      </c>
      <c r="H167" s="41">
        <f t="shared" si="6"/>
        <v>13.18</v>
      </c>
      <c r="I167" s="1"/>
      <c r="J167" s="46">
        <v>13.18</v>
      </c>
      <c r="K167" s="38">
        <f t="shared" si="7"/>
        <v>13.18</v>
      </c>
      <c r="L167" s="39">
        <f t="shared" si="8"/>
        <v>0</v>
      </c>
    </row>
    <row r="168" spans="1:12" x14ac:dyDescent="0.25">
      <c r="B168" s="25" t="s">
        <v>464</v>
      </c>
      <c r="C168" s="26" t="s">
        <v>465</v>
      </c>
      <c r="D168" s="27" t="s">
        <v>466</v>
      </c>
      <c r="E168" s="28" t="s">
        <v>467</v>
      </c>
      <c r="F168" s="28">
        <v>20</v>
      </c>
      <c r="G168" s="57">
        <v>44.807944402104887</v>
      </c>
      <c r="H168" s="41">
        <f t="shared" si="6"/>
        <v>44.807944402104887</v>
      </c>
      <c r="I168" s="1"/>
      <c r="J168" s="46">
        <v>35.33</v>
      </c>
      <c r="K168" s="38">
        <f t="shared" si="7"/>
        <v>35.33</v>
      </c>
      <c r="L168" s="39">
        <f t="shared" si="8"/>
        <v>0.26826901789144891</v>
      </c>
    </row>
    <row r="169" spans="1:12" x14ac:dyDescent="0.25">
      <c r="B169" s="25" t="s">
        <v>468</v>
      </c>
      <c r="C169" s="26" t="s">
        <v>469</v>
      </c>
      <c r="D169" s="27" t="s">
        <v>470</v>
      </c>
      <c r="E169" s="28" t="s">
        <v>471</v>
      </c>
      <c r="F169" s="28">
        <v>8</v>
      </c>
      <c r="G169" s="2">
        <v>50.56</v>
      </c>
      <c r="H169" s="41">
        <f t="shared" si="6"/>
        <v>50.56</v>
      </c>
      <c r="I169" s="1"/>
      <c r="J169" s="46">
        <v>50.56</v>
      </c>
      <c r="K169" s="38">
        <f t="shared" si="7"/>
        <v>50.56</v>
      </c>
      <c r="L169" s="39">
        <f t="shared" si="8"/>
        <v>0</v>
      </c>
    </row>
    <row r="170" spans="1:12" x14ac:dyDescent="0.25">
      <c r="B170" s="25" t="s">
        <v>472</v>
      </c>
      <c r="C170" s="26" t="s">
        <v>473</v>
      </c>
      <c r="D170" s="27" t="s">
        <v>474</v>
      </c>
      <c r="E170" s="28" t="s">
        <v>475</v>
      </c>
      <c r="F170" s="28">
        <v>25</v>
      </c>
      <c r="G170" s="57">
        <v>25.717298929413897</v>
      </c>
      <c r="H170" s="41">
        <f t="shared" si="6"/>
        <v>25.717298929413897</v>
      </c>
      <c r="I170" s="1"/>
      <c r="J170" s="46">
        <v>21.23</v>
      </c>
      <c r="K170" s="38">
        <f t="shared" si="7"/>
        <v>21.23</v>
      </c>
      <c r="L170" s="39">
        <f t="shared" si="8"/>
        <v>0.21136594109344775</v>
      </c>
    </row>
    <row r="171" spans="1:12" x14ac:dyDescent="0.25">
      <c r="B171" s="25" t="s">
        <v>476</v>
      </c>
      <c r="C171" s="26" t="s">
        <v>477</v>
      </c>
      <c r="D171" s="27" t="s">
        <v>478</v>
      </c>
      <c r="E171" s="28" t="s">
        <v>479</v>
      </c>
      <c r="F171" s="28">
        <v>50</v>
      </c>
      <c r="G171" s="2">
        <v>7.82</v>
      </c>
      <c r="H171" s="41">
        <f t="shared" si="6"/>
        <v>7.82</v>
      </c>
      <c r="I171" s="1"/>
      <c r="J171" s="46">
        <v>7.82</v>
      </c>
      <c r="K171" s="38">
        <f t="shared" si="7"/>
        <v>7.82</v>
      </c>
      <c r="L171" s="39">
        <f t="shared" si="8"/>
        <v>0</v>
      </c>
    </row>
    <row r="172" spans="1:12" x14ac:dyDescent="0.25">
      <c r="B172" s="25" t="s">
        <v>13</v>
      </c>
      <c r="C172" s="26" t="s">
        <v>14</v>
      </c>
      <c r="D172" s="27" t="s">
        <v>15</v>
      </c>
      <c r="E172" s="28" t="s">
        <v>16</v>
      </c>
      <c r="F172" s="28">
        <v>12</v>
      </c>
      <c r="G172" s="2">
        <v>8.44</v>
      </c>
      <c r="H172" s="41">
        <f t="shared" si="6"/>
        <v>8.44</v>
      </c>
      <c r="I172" s="1"/>
      <c r="J172" s="46">
        <v>8.44</v>
      </c>
      <c r="K172" s="38">
        <f t="shared" si="7"/>
        <v>8.44</v>
      </c>
      <c r="L172" s="39">
        <f t="shared" si="8"/>
        <v>0</v>
      </c>
    </row>
    <row r="173" spans="1:12" x14ac:dyDescent="0.25">
      <c r="B173" s="25" t="s">
        <v>17</v>
      </c>
      <c r="C173" s="26" t="s">
        <v>18</v>
      </c>
      <c r="D173" s="27" t="s">
        <v>19</v>
      </c>
      <c r="E173" s="28" t="s">
        <v>20</v>
      </c>
      <c r="F173" s="28">
        <v>12</v>
      </c>
      <c r="G173" s="2">
        <v>9.02</v>
      </c>
      <c r="H173" s="41">
        <f t="shared" si="6"/>
        <v>9.02</v>
      </c>
      <c r="I173" s="1"/>
      <c r="J173" s="46">
        <v>9.02</v>
      </c>
      <c r="K173" s="38">
        <f t="shared" si="7"/>
        <v>9.02</v>
      </c>
      <c r="L173" s="39">
        <f t="shared" si="8"/>
        <v>0</v>
      </c>
    </row>
    <row r="174" spans="1:12" x14ac:dyDescent="0.25">
      <c r="B174" s="25" t="s">
        <v>21</v>
      </c>
      <c r="C174" s="26" t="s">
        <v>22</v>
      </c>
      <c r="D174" s="27" t="s">
        <v>23</v>
      </c>
      <c r="E174" s="28" t="s">
        <v>24</v>
      </c>
      <c r="F174" s="28">
        <v>12</v>
      </c>
      <c r="G174" s="2">
        <v>9.69</v>
      </c>
      <c r="H174" s="41">
        <f t="shared" si="6"/>
        <v>9.69</v>
      </c>
      <c r="I174" s="1"/>
      <c r="J174" s="46">
        <v>9.69</v>
      </c>
      <c r="K174" s="38">
        <f t="shared" si="7"/>
        <v>9.69</v>
      </c>
      <c r="L174" s="39">
        <f t="shared" si="8"/>
        <v>0</v>
      </c>
    </row>
    <row r="175" spans="1:12" x14ac:dyDescent="0.25">
      <c r="B175" s="25" t="s">
        <v>25</v>
      </c>
      <c r="C175" s="26" t="s">
        <v>26</v>
      </c>
      <c r="D175" s="27" t="s">
        <v>27</v>
      </c>
      <c r="E175" s="28" t="s">
        <v>28</v>
      </c>
      <c r="F175" s="28">
        <v>12</v>
      </c>
      <c r="G175" s="2">
        <v>11.53</v>
      </c>
      <c r="H175" s="41">
        <f t="shared" si="6"/>
        <v>11.53</v>
      </c>
      <c r="I175" s="1"/>
      <c r="J175" s="46">
        <v>11.53</v>
      </c>
      <c r="K175" s="38">
        <f t="shared" si="7"/>
        <v>11.53</v>
      </c>
      <c r="L175" s="39">
        <f t="shared" si="8"/>
        <v>0</v>
      </c>
    </row>
    <row r="176" spans="1:12" x14ac:dyDescent="0.25">
      <c r="B176" s="25" t="s">
        <v>29</v>
      </c>
      <c r="C176" s="26" t="s">
        <v>30</v>
      </c>
      <c r="D176" s="27" t="s">
        <v>31</v>
      </c>
      <c r="E176" s="28" t="s">
        <v>32</v>
      </c>
      <c r="F176" s="28">
        <v>12</v>
      </c>
      <c r="G176" s="2">
        <v>12.78</v>
      </c>
      <c r="H176" s="41">
        <f t="shared" si="6"/>
        <v>12.78</v>
      </c>
      <c r="I176" s="1"/>
      <c r="J176" s="46">
        <v>12.78</v>
      </c>
      <c r="K176" s="38">
        <f t="shared" si="7"/>
        <v>12.78</v>
      </c>
      <c r="L176" s="39">
        <f t="shared" si="8"/>
        <v>0</v>
      </c>
    </row>
    <row r="177" spans="1:12" x14ac:dyDescent="0.25">
      <c r="B177" s="25" t="s">
        <v>480</v>
      </c>
      <c r="C177" s="26" t="s">
        <v>481</v>
      </c>
      <c r="D177" s="27" t="s">
        <v>482</v>
      </c>
      <c r="E177" s="28" t="s">
        <v>483</v>
      </c>
      <c r="F177" s="28">
        <v>6</v>
      </c>
      <c r="G177" s="2">
        <v>13.7</v>
      </c>
      <c r="H177" s="41">
        <f t="shared" si="6"/>
        <v>13.7</v>
      </c>
      <c r="I177" s="1"/>
      <c r="J177" s="46">
        <v>13.7</v>
      </c>
      <c r="K177" s="38">
        <f t="shared" si="7"/>
        <v>13.7</v>
      </c>
      <c r="L177" s="39">
        <f t="shared" si="8"/>
        <v>0</v>
      </c>
    </row>
    <row r="178" spans="1:12" x14ac:dyDescent="0.25">
      <c r="B178" s="25" t="s">
        <v>484</v>
      </c>
      <c r="C178" s="26" t="s">
        <v>485</v>
      </c>
      <c r="D178" s="27" t="s">
        <v>486</v>
      </c>
      <c r="E178" s="28" t="s">
        <v>487</v>
      </c>
      <c r="F178" s="28">
        <v>12</v>
      </c>
      <c r="G178" s="2">
        <v>6.52</v>
      </c>
      <c r="H178" s="41">
        <f t="shared" si="6"/>
        <v>6.52</v>
      </c>
      <c r="I178" s="1"/>
      <c r="J178" s="46">
        <v>6.52</v>
      </c>
      <c r="K178" s="38">
        <f t="shared" si="7"/>
        <v>6.52</v>
      </c>
      <c r="L178" s="39">
        <f t="shared" si="8"/>
        <v>0</v>
      </c>
    </row>
    <row r="179" spans="1:12" x14ac:dyDescent="0.25">
      <c r="B179" s="25" t="s">
        <v>33</v>
      </c>
      <c r="C179" s="26" t="s">
        <v>34</v>
      </c>
      <c r="D179" s="27" t="s">
        <v>35</v>
      </c>
      <c r="E179" s="28" t="s">
        <v>36</v>
      </c>
      <c r="F179" s="28">
        <v>12</v>
      </c>
      <c r="G179" s="2">
        <v>6.6</v>
      </c>
      <c r="H179" s="41">
        <f t="shared" si="6"/>
        <v>6.6</v>
      </c>
      <c r="I179" s="1"/>
      <c r="J179" s="46">
        <v>6.6</v>
      </c>
      <c r="K179" s="38">
        <f t="shared" si="7"/>
        <v>6.6</v>
      </c>
      <c r="L179" s="39">
        <f t="shared" si="8"/>
        <v>0</v>
      </c>
    </row>
    <row r="180" spans="1:12" x14ac:dyDescent="0.25">
      <c r="B180" s="25" t="s">
        <v>488</v>
      </c>
      <c r="C180" s="26" t="s">
        <v>489</v>
      </c>
      <c r="D180" s="27" t="s">
        <v>490</v>
      </c>
      <c r="E180" s="28" t="s">
        <v>491</v>
      </c>
      <c r="F180" s="28">
        <v>12</v>
      </c>
      <c r="G180" s="2">
        <v>7.27</v>
      </c>
      <c r="H180" s="41">
        <f t="shared" si="6"/>
        <v>7.27</v>
      </c>
      <c r="I180" s="1"/>
      <c r="J180" s="46">
        <v>7.27</v>
      </c>
      <c r="K180" s="38">
        <f t="shared" si="7"/>
        <v>7.27</v>
      </c>
      <c r="L180" s="39">
        <f t="shared" si="8"/>
        <v>0</v>
      </c>
    </row>
    <row r="181" spans="1:12" x14ac:dyDescent="0.25">
      <c r="B181" s="25" t="s">
        <v>492</v>
      </c>
      <c r="C181" s="26" t="s">
        <v>493</v>
      </c>
      <c r="D181" s="27" t="s">
        <v>494</v>
      </c>
      <c r="E181" s="28" t="s">
        <v>495</v>
      </c>
      <c r="F181" s="28">
        <v>12</v>
      </c>
      <c r="G181" s="2">
        <v>9.94</v>
      </c>
      <c r="H181" s="41">
        <f t="shared" si="6"/>
        <v>9.94</v>
      </c>
      <c r="I181" s="1"/>
      <c r="J181" s="46">
        <v>9.94</v>
      </c>
      <c r="K181" s="38">
        <f t="shared" si="7"/>
        <v>9.94</v>
      </c>
      <c r="L181" s="39">
        <f t="shared" si="8"/>
        <v>0</v>
      </c>
    </row>
    <row r="182" spans="1:12" x14ac:dyDescent="0.25">
      <c r="B182" s="25" t="s">
        <v>496</v>
      </c>
      <c r="C182" s="26" t="s">
        <v>497</v>
      </c>
      <c r="D182" s="27" t="s">
        <v>498</v>
      </c>
      <c r="E182" s="28" t="s">
        <v>499</v>
      </c>
      <c r="F182" s="28">
        <v>12</v>
      </c>
      <c r="G182" s="2">
        <v>10.86</v>
      </c>
      <c r="H182" s="41">
        <f t="shared" si="6"/>
        <v>10.86</v>
      </c>
      <c r="I182" s="1"/>
      <c r="J182" s="46">
        <v>10.86</v>
      </c>
      <c r="K182" s="38">
        <f t="shared" si="7"/>
        <v>10.86</v>
      </c>
      <c r="L182" s="39">
        <f t="shared" si="8"/>
        <v>0</v>
      </c>
    </row>
    <row r="183" spans="1:12" x14ac:dyDescent="0.25">
      <c r="B183" s="25" t="s">
        <v>500</v>
      </c>
      <c r="C183" s="26" t="s">
        <v>501</v>
      </c>
      <c r="D183" s="27" t="s">
        <v>502</v>
      </c>
      <c r="E183" s="28" t="s">
        <v>503</v>
      </c>
      <c r="F183" s="28">
        <v>12</v>
      </c>
      <c r="G183" s="2">
        <v>11.95</v>
      </c>
      <c r="H183" s="41">
        <f t="shared" si="6"/>
        <v>11.95</v>
      </c>
      <c r="I183" s="1"/>
      <c r="J183" s="46">
        <v>11.95</v>
      </c>
      <c r="K183" s="38">
        <f t="shared" si="7"/>
        <v>11.95</v>
      </c>
      <c r="L183" s="39">
        <f t="shared" si="8"/>
        <v>0</v>
      </c>
    </row>
    <row r="184" spans="1:12" x14ac:dyDescent="0.25">
      <c r="B184" s="25" t="s">
        <v>232</v>
      </c>
      <c r="C184" s="26" t="s">
        <v>233</v>
      </c>
      <c r="D184" s="27" t="s">
        <v>234</v>
      </c>
      <c r="E184" s="28" t="s">
        <v>235</v>
      </c>
      <c r="F184" s="28">
        <v>24</v>
      </c>
      <c r="G184" s="2">
        <v>29.91</v>
      </c>
      <c r="H184" s="41">
        <f t="shared" si="6"/>
        <v>29.91</v>
      </c>
      <c r="I184" s="1"/>
      <c r="J184" s="46">
        <v>29.91</v>
      </c>
      <c r="K184" s="38">
        <f t="shared" si="7"/>
        <v>29.91</v>
      </c>
      <c r="L184" s="39">
        <f t="shared" si="8"/>
        <v>0</v>
      </c>
    </row>
    <row r="185" spans="1:12" x14ac:dyDescent="0.25">
      <c r="B185" s="25" t="s">
        <v>504</v>
      </c>
      <c r="C185" s="26" t="s">
        <v>505</v>
      </c>
      <c r="D185" s="27" t="s">
        <v>506</v>
      </c>
      <c r="E185" s="28" t="s">
        <v>507</v>
      </c>
      <c r="F185" s="28">
        <v>24</v>
      </c>
      <c r="G185" s="2">
        <v>20.72</v>
      </c>
      <c r="H185" s="41">
        <f t="shared" si="6"/>
        <v>20.72</v>
      </c>
      <c r="I185" s="1"/>
      <c r="J185" s="46">
        <v>20.72</v>
      </c>
      <c r="K185" s="38">
        <f t="shared" si="7"/>
        <v>20.72</v>
      </c>
      <c r="L185" s="39">
        <f t="shared" si="8"/>
        <v>0</v>
      </c>
    </row>
    <row r="186" spans="1:12" x14ac:dyDescent="0.25">
      <c r="B186" s="25" t="s">
        <v>508</v>
      </c>
      <c r="C186" s="26" t="s">
        <v>509</v>
      </c>
      <c r="D186" s="27" t="s">
        <v>510</v>
      </c>
      <c r="E186" s="28" t="s">
        <v>511</v>
      </c>
      <c r="F186" s="28">
        <v>24</v>
      </c>
      <c r="G186" s="2">
        <v>48.37</v>
      </c>
      <c r="H186" s="41">
        <f t="shared" si="6"/>
        <v>48.37</v>
      </c>
      <c r="I186" s="1"/>
      <c r="J186" s="46">
        <v>48.37</v>
      </c>
      <c r="K186" s="38">
        <f t="shared" si="7"/>
        <v>48.37</v>
      </c>
      <c r="L186" s="39">
        <f t="shared" si="8"/>
        <v>0</v>
      </c>
    </row>
    <row r="187" spans="1:12" x14ac:dyDescent="0.25">
      <c r="A187" s="59" t="s">
        <v>828</v>
      </c>
      <c r="B187" s="53" t="s">
        <v>732</v>
      </c>
      <c r="C187" s="54" t="s">
        <v>733</v>
      </c>
      <c r="D187" s="55" t="s">
        <v>734</v>
      </c>
      <c r="E187" s="56" t="s">
        <v>735</v>
      </c>
      <c r="F187" s="56">
        <v>100</v>
      </c>
      <c r="G187" s="57">
        <v>0.96</v>
      </c>
      <c r="H187" s="58">
        <f t="shared" si="6"/>
        <v>0.96</v>
      </c>
      <c r="I187" s="1"/>
      <c r="J187" s="46" t="s">
        <v>830</v>
      </c>
      <c r="K187" s="38" t="str">
        <f t="shared" si="7"/>
        <v>-</v>
      </c>
      <c r="L187" s="39" t="str">
        <f t="shared" si="8"/>
        <v>-</v>
      </c>
    </row>
    <row r="188" spans="1:12" x14ac:dyDescent="0.25">
      <c r="A188" s="59" t="s">
        <v>828</v>
      </c>
      <c r="B188" s="53" t="s">
        <v>736</v>
      </c>
      <c r="C188" s="54" t="s">
        <v>737</v>
      </c>
      <c r="D188" s="55" t="s">
        <v>738</v>
      </c>
      <c r="E188" s="56" t="s">
        <v>739</v>
      </c>
      <c r="F188" s="56">
        <v>50</v>
      </c>
      <c r="G188" s="57">
        <v>1.31</v>
      </c>
      <c r="H188" s="58">
        <f t="shared" si="6"/>
        <v>1.31</v>
      </c>
      <c r="I188" s="1"/>
      <c r="J188" s="46" t="s">
        <v>830</v>
      </c>
      <c r="K188" s="38" t="str">
        <f t="shared" si="7"/>
        <v>-</v>
      </c>
      <c r="L188" s="39" t="str">
        <f t="shared" si="8"/>
        <v>-</v>
      </c>
    </row>
    <row r="189" spans="1:12" x14ac:dyDescent="0.25">
      <c r="A189" s="59" t="s">
        <v>828</v>
      </c>
      <c r="B189" s="53" t="s">
        <v>740</v>
      </c>
      <c r="C189" s="54" t="s">
        <v>741</v>
      </c>
      <c r="D189" s="55" t="s">
        <v>742</v>
      </c>
      <c r="E189" s="56" t="s">
        <v>743</v>
      </c>
      <c r="F189" s="56">
        <v>50</v>
      </c>
      <c r="G189" s="57">
        <v>1.39</v>
      </c>
      <c r="H189" s="58">
        <f t="shared" si="6"/>
        <v>1.39</v>
      </c>
      <c r="I189" s="1"/>
      <c r="J189" s="46" t="s">
        <v>830</v>
      </c>
      <c r="K189" s="38" t="str">
        <f t="shared" si="7"/>
        <v>-</v>
      </c>
      <c r="L189" s="39" t="str">
        <f t="shared" si="8"/>
        <v>-</v>
      </c>
    </row>
    <row r="190" spans="1:12" x14ac:dyDescent="0.25">
      <c r="A190" s="59" t="s">
        <v>828</v>
      </c>
      <c r="B190" s="53" t="s">
        <v>744</v>
      </c>
      <c r="C190" s="54" t="s">
        <v>745</v>
      </c>
      <c r="D190" s="55" t="s">
        <v>746</v>
      </c>
      <c r="E190" s="56" t="s">
        <v>747</v>
      </c>
      <c r="F190" s="56" t="s">
        <v>524</v>
      </c>
      <c r="G190" s="57">
        <v>1.87</v>
      </c>
      <c r="H190" s="58">
        <f t="shared" si="6"/>
        <v>1.87</v>
      </c>
      <c r="I190" s="1"/>
      <c r="J190" s="46" t="s">
        <v>830</v>
      </c>
      <c r="K190" s="38" t="str">
        <f t="shared" si="7"/>
        <v>-</v>
      </c>
      <c r="L190" s="39" t="str">
        <f t="shared" si="8"/>
        <v>-</v>
      </c>
    </row>
    <row r="191" spans="1:12" x14ac:dyDescent="0.25">
      <c r="A191" s="59" t="s">
        <v>828</v>
      </c>
      <c r="B191" s="53" t="s">
        <v>748</v>
      </c>
      <c r="C191" s="54" t="s">
        <v>749</v>
      </c>
      <c r="D191" s="55" t="s">
        <v>750</v>
      </c>
      <c r="E191" s="56" t="s">
        <v>751</v>
      </c>
      <c r="F191" s="56">
        <v>100</v>
      </c>
      <c r="G191" s="57">
        <v>0.34089999999999998</v>
      </c>
      <c r="H191" s="58">
        <f t="shared" si="6"/>
        <v>0.34089999999999998</v>
      </c>
      <c r="I191" s="1"/>
      <c r="J191" s="46" t="s">
        <v>830</v>
      </c>
      <c r="K191" s="38" t="str">
        <f t="shared" si="7"/>
        <v>-</v>
      </c>
      <c r="L191" s="39" t="str">
        <f t="shared" si="8"/>
        <v>-</v>
      </c>
    </row>
    <row r="192" spans="1:12" x14ac:dyDescent="0.25">
      <c r="A192" s="59" t="s">
        <v>828</v>
      </c>
      <c r="B192" s="53" t="s">
        <v>752</v>
      </c>
      <c r="C192" s="54" t="s">
        <v>753</v>
      </c>
      <c r="D192" s="55" t="s">
        <v>754</v>
      </c>
      <c r="E192" s="56" t="s">
        <v>755</v>
      </c>
      <c r="F192" s="56">
        <v>100</v>
      </c>
      <c r="G192" s="57">
        <v>0.43020000000000003</v>
      </c>
      <c r="H192" s="58">
        <f t="shared" si="6"/>
        <v>0.43020000000000003</v>
      </c>
      <c r="I192" s="1"/>
      <c r="J192" s="46" t="s">
        <v>830</v>
      </c>
      <c r="K192" s="38" t="str">
        <f t="shared" si="7"/>
        <v>-</v>
      </c>
      <c r="L192" s="39" t="str">
        <f t="shared" si="8"/>
        <v>-</v>
      </c>
    </row>
    <row r="193" spans="1:12" x14ac:dyDescent="0.25">
      <c r="A193" s="59" t="s">
        <v>828</v>
      </c>
      <c r="B193" s="53" t="s">
        <v>756</v>
      </c>
      <c r="C193" s="54" t="s">
        <v>757</v>
      </c>
      <c r="D193" s="55" t="s">
        <v>758</v>
      </c>
      <c r="E193" s="56" t="s">
        <v>759</v>
      </c>
      <c r="F193" s="56">
        <v>100</v>
      </c>
      <c r="G193" s="57">
        <v>0.5171</v>
      </c>
      <c r="H193" s="58">
        <f t="shared" si="6"/>
        <v>0.5171</v>
      </c>
      <c r="I193" s="1"/>
      <c r="J193" s="46" t="s">
        <v>830</v>
      </c>
      <c r="K193" s="38" t="str">
        <f t="shared" si="7"/>
        <v>-</v>
      </c>
      <c r="L193" s="39" t="str">
        <f t="shared" si="8"/>
        <v>-</v>
      </c>
    </row>
    <row r="194" spans="1:12" x14ac:dyDescent="0.25">
      <c r="A194" s="59" t="s">
        <v>828</v>
      </c>
      <c r="B194" s="53" t="s">
        <v>760</v>
      </c>
      <c r="C194" s="54" t="s">
        <v>761</v>
      </c>
      <c r="D194" s="55" t="s">
        <v>762</v>
      </c>
      <c r="E194" s="56" t="s">
        <v>763</v>
      </c>
      <c r="F194" s="56" t="s">
        <v>524</v>
      </c>
      <c r="G194" s="57">
        <v>108.48</v>
      </c>
      <c r="H194" s="58">
        <f t="shared" si="6"/>
        <v>108.48</v>
      </c>
      <c r="I194" s="1"/>
      <c r="J194" s="46" t="s">
        <v>830</v>
      </c>
      <c r="K194" s="38" t="str">
        <f t="shared" si="7"/>
        <v>-</v>
      </c>
      <c r="L194" s="39" t="str">
        <f t="shared" si="8"/>
        <v>-</v>
      </c>
    </row>
    <row r="195" spans="1:12" x14ac:dyDescent="0.25">
      <c r="A195" s="59" t="s">
        <v>828</v>
      </c>
      <c r="B195" s="53" t="s">
        <v>764</v>
      </c>
      <c r="C195" s="54" t="s">
        <v>765</v>
      </c>
      <c r="D195" s="55" t="s">
        <v>766</v>
      </c>
      <c r="E195" s="56" t="s">
        <v>767</v>
      </c>
      <c r="F195" s="56" t="s">
        <v>524</v>
      </c>
      <c r="G195" s="57">
        <v>81.489999999999995</v>
      </c>
      <c r="H195" s="58">
        <f t="shared" si="6"/>
        <v>81.489999999999995</v>
      </c>
      <c r="I195" s="1"/>
      <c r="J195" s="46" t="s">
        <v>830</v>
      </c>
      <c r="K195" s="38" t="str">
        <f t="shared" si="7"/>
        <v>-</v>
      </c>
      <c r="L195" s="39" t="str">
        <f t="shared" si="8"/>
        <v>-</v>
      </c>
    </row>
    <row r="196" spans="1:12" x14ac:dyDescent="0.25">
      <c r="A196" s="59" t="s">
        <v>828</v>
      </c>
      <c r="B196" s="53" t="s">
        <v>768</v>
      </c>
      <c r="C196" s="54" t="s">
        <v>769</v>
      </c>
      <c r="D196" s="55" t="s">
        <v>770</v>
      </c>
      <c r="E196" s="56" t="s">
        <v>771</v>
      </c>
      <c r="F196" s="56">
        <v>5</v>
      </c>
      <c r="G196" s="57">
        <v>70.84</v>
      </c>
      <c r="H196" s="58">
        <f t="shared" si="6"/>
        <v>70.84</v>
      </c>
      <c r="I196" s="1"/>
      <c r="J196" s="46" t="s">
        <v>830</v>
      </c>
      <c r="K196" s="38" t="str">
        <f t="shared" si="7"/>
        <v>-</v>
      </c>
      <c r="L196" s="39" t="str">
        <f t="shared" si="8"/>
        <v>-</v>
      </c>
    </row>
    <row r="197" spans="1:12" x14ac:dyDescent="0.25">
      <c r="A197" s="59" t="s">
        <v>828</v>
      </c>
      <c r="B197" s="53" t="s">
        <v>772</v>
      </c>
      <c r="C197" s="54" t="s">
        <v>773</v>
      </c>
      <c r="D197" s="55" t="s">
        <v>774</v>
      </c>
      <c r="E197" s="56" t="s">
        <v>775</v>
      </c>
      <c r="F197" s="56">
        <v>25</v>
      </c>
      <c r="G197" s="57">
        <v>10.32</v>
      </c>
      <c r="H197" s="58">
        <f t="shared" si="6"/>
        <v>10.32</v>
      </c>
      <c r="I197" s="1"/>
      <c r="J197" s="46" t="s">
        <v>830</v>
      </c>
      <c r="K197" s="38" t="str">
        <f t="shared" si="7"/>
        <v>-</v>
      </c>
      <c r="L197" s="39" t="str">
        <f t="shared" si="8"/>
        <v>-</v>
      </c>
    </row>
    <row r="198" spans="1:12" x14ac:dyDescent="0.25">
      <c r="A198" s="59" t="s">
        <v>828</v>
      </c>
      <c r="B198" s="53" t="s">
        <v>776</v>
      </c>
      <c r="C198" s="54" t="s">
        <v>777</v>
      </c>
      <c r="D198" s="55" t="s">
        <v>778</v>
      </c>
      <c r="E198" s="56" t="s">
        <v>779</v>
      </c>
      <c r="F198" s="56">
        <v>50</v>
      </c>
      <c r="G198" s="57">
        <v>7.96</v>
      </c>
      <c r="H198" s="58">
        <f t="shared" si="6"/>
        <v>7.96</v>
      </c>
      <c r="I198" s="1"/>
      <c r="J198" s="46" t="s">
        <v>830</v>
      </c>
      <c r="K198" s="38" t="str">
        <f t="shared" si="7"/>
        <v>-</v>
      </c>
      <c r="L198" s="39" t="str">
        <f t="shared" si="8"/>
        <v>-</v>
      </c>
    </row>
    <row r="199" spans="1:12" x14ac:dyDescent="0.25">
      <c r="A199" s="59" t="s">
        <v>828</v>
      </c>
      <c r="B199" s="53" t="s">
        <v>780</v>
      </c>
      <c r="C199" s="54" t="s">
        <v>781</v>
      </c>
      <c r="D199" s="55" t="s">
        <v>782</v>
      </c>
      <c r="E199" s="56" t="s">
        <v>783</v>
      </c>
      <c r="F199" s="56">
        <v>50</v>
      </c>
      <c r="G199" s="57">
        <v>6.36</v>
      </c>
      <c r="H199" s="58">
        <f t="shared" si="6"/>
        <v>6.36</v>
      </c>
      <c r="I199" s="1"/>
      <c r="J199" s="46" t="s">
        <v>830</v>
      </c>
      <c r="K199" s="38" t="str">
        <f t="shared" si="7"/>
        <v>-</v>
      </c>
      <c r="L199" s="39" t="str">
        <f t="shared" si="8"/>
        <v>-</v>
      </c>
    </row>
    <row r="200" spans="1:12" x14ac:dyDescent="0.25">
      <c r="A200" s="59" t="s">
        <v>828</v>
      </c>
      <c r="B200" s="53" t="s">
        <v>784</v>
      </c>
      <c r="C200" s="54" t="s">
        <v>785</v>
      </c>
      <c r="D200" s="55" t="s">
        <v>786</v>
      </c>
      <c r="E200" s="56" t="s">
        <v>787</v>
      </c>
      <c r="F200" s="56">
        <v>50</v>
      </c>
      <c r="G200" s="57">
        <v>6.47</v>
      </c>
      <c r="H200" s="58">
        <f t="shared" si="6"/>
        <v>6.47</v>
      </c>
      <c r="I200" s="1"/>
      <c r="J200" s="46" t="s">
        <v>830</v>
      </c>
      <c r="K200" s="38" t="str">
        <f t="shared" si="7"/>
        <v>-</v>
      </c>
      <c r="L200" s="39" t="str">
        <f t="shared" si="8"/>
        <v>-</v>
      </c>
    </row>
    <row r="201" spans="1:12" x14ac:dyDescent="0.25">
      <c r="A201" s="59" t="s">
        <v>828</v>
      </c>
      <c r="B201" s="53" t="s">
        <v>788</v>
      </c>
      <c r="C201" s="54" t="s">
        <v>789</v>
      </c>
      <c r="D201" s="55" t="s">
        <v>790</v>
      </c>
      <c r="E201" s="56" t="s">
        <v>791</v>
      </c>
      <c r="F201" s="56">
        <v>50</v>
      </c>
      <c r="G201" s="57">
        <v>5.59</v>
      </c>
      <c r="H201" s="58">
        <f t="shared" si="6"/>
        <v>5.59</v>
      </c>
      <c r="I201" s="1"/>
      <c r="J201" s="46" t="s">
        <v>830</v>
      </c>
      <c r="K201" s="38" t="str">
        <f t="shared" si="7"/>
        <v>-</v>
      </c>
      <c r="L201" s="39" t="str">
        <f t="shared" si="8"/>
        <v>-</v>
      </c>
    </row>
    <row r="202" spans="1:12" x14ac:dyDescent="0.25">
      <c r="A202" s="59" t="s">
        <v>828</v>
      </c>
      <c r="B202" s="53" t="s">
        <v>792</v>
      </c>
      <c r="C202" s="54" t="s">
        <v>793</v>
      </c>
      <c r="D202" s="55" t="s">
        <v>794</v>
      </c>
      <c r="E202" s="56" t="s">
        <v>795</v>
      </c>
      <c r="F202" s="56">
        <v>100</v>
      </c>
      <c r="G202" s="57">
        <v>1.1688000000000001</v>
      </c>
      <c r="H202" s="58">
        <f t="shared" si="6"/>
        <v>1.1688000000000001</v>
      </c>
      <c r="I202" s="1"/>
      <c r="J202" s="46" t="s">
        <v>830</v>
      </c>
      <c r="K202" s="38" t="str">
        <f t="shared" si="7"/>
        <v>-</v>
      </c>
      <c r="L202" s="39" t="str">
        <f t="shared" si="8"/>
        <v>-</v>
      </c>
    </row>
    <row r="203" spans="1:12" x14ac:dyDescent="0.25">
      <c r="A203" s="59" t="s">
        <v>828</v>
      </c>
      <c r="B203" s="53" t="s">
        <v>796</v>
      </c>
      <c r="C203" s="54" t="s">
        <v>797</v>
      </c>
      <c r="D203" s="55" t="s">
        <v>798</v>
      </c>
      <c r="E203" s="56" t="s">
        <v>799</v>
      </c>
      <c r="F203" s="56" t="s">
        <v>524</v>
      </c>
      <c r="G203" s="57">
        <v>54.43</v>
      </c>
      <c r="H203" s="58">
        <f t="shared" ref="H203:H214" si="9">G203*$H$9</f>
        <v>54.43</v>
      </c>
      <c r="I203" s="1"/>
      <c r="J203" s="46" t="s">
        <v>830</v>
      </c>
      <c r="K203" s="38" t="str">
        <f t="shared" ref="K203:K214" si="10">IFERROR($H$9*J203,"-")</f>
        <v>-</v>
      </c>
      <c r="L203" s="39" t="str">
        <f t="shared" ref="L203:L214" si="11">IFERROR((H203-K203)/K203,"-")</f>
        <v>-</v>
      </c>
    </row>
    <row r="204" spans="1:12" x14ac:dyDescent="0.25">
      <c r="A204" s="59" t="s">
        <v>828</v>
      </c>
      <c r="B204" s="53" t="s">
        <v>800</v>
      </c>
      <c r="C204" s="54" t="s">
        <v>801</v>
      </c>
      <c r="D204" s="55" t="s">
        <v>802</v>
      </c>
      <c r="E204" s="56" t="s">
        <v>803</v>
      </c>
      <c r="F204" s="56" t="s">
        <v>524</v>
      </c>
      <c r="G204" s="57">
        <v>43.59</v>
      </c>
      <c r="H204" s="58">
        <f t="shared" si="9"/>
        <v>43.59</v>
      </c>
      <c r="I204" s="1"/>
      <c r="J204" s="46" t="s">
        <v>830</v>
      </c>
      <c r="K204" s="38" t="str">
        <f t="shared" si="10"/>
        <v>-</v>
      </c>
      <c r="L204" s="39" t="str">
        <f t="shared" si="11"/>
        <v>-</v>
      </c>
    </row>
    <row r="205" spans="1:12" x14ac:dyDescent="0.25">
      <c r="A205" s="59" t="s">
        <v>828</v>
      </c>
      <c r="B205" s="53" t="s">
        <v>804</v>
      </c>
      <c r="C205" s="54" t="s">
        <v>805</v>
      </c>
      <c r="D205" s="55" t="s">
        <v>806</v>
      </c>
      <c r="E205" s="56" t="s">
        <v>807</v>
      </c>
      <c r="F205" s="56">
        <v>10</v>
      </c>
      <c r="G205" s="57">
        <v>36.61</v>
      </c>
      <c r="H205" s="58">
        <f t="shared" si="9"/>
        <v>36.61</v>
      </c>
      <c r="I205" s="1"/>
      <c r="J205" s="46" t="s">
        <v>830</v>
      </c>
      <c r="K205" s="38" t="str">
        <f t="shared" si="10"/>
        <v>-</v>
      </c>
      <c r="L205" s="39" t="str">
        <f t="shared" si="11"/>
        <v>-</v>
      </c>
    </row>
    <row r="206" spans="1:12" x14ac:dyDescent="0.25">
      <c r="A206" s="59" t="s">
        <v>828</v>
      </c>
      <c r="B206" s="53" t="s">
        <v>808</v>
      </c>
      <c r="C206" s="54" t="s">
        <v>809</v>
      </c>
      <c r="D206" s="55" t="s">
        <v>810</v>
      </c>
      <c r="E206" s="56" t="s">
        <v>811</v>
      </c>
      <c r="F206" s="56">
        <v>100</v>
      </c>
      <c r="G206" s="57">
        <v>0.96740000000000004</v>
      </c>
      <c r="H206" s="58">
        <f t="shared" si="9"/>
        <v>0.96740000000000004</v>
      </c>
      <c r="I206" s="1"/>
      <c r="J206" s="46" t="s">
        <v>830</v>
      </c>
      <c r="K206" s="38" t="str">
        <f t="shared" si="10"/>
        <v>-</v>
      </c>
      <c r="L206" s="39" t="str">
        <f t="shared" si="11"/>
        <v>-</v>
      </c>
    </row>
    <row r="207" spans="1:12" x14ac:dyDescent="0.25">
      <c r="A207" s="59" t="s">
        <v>828</v>
      </c>
      <c r="B207" s="53" t="s">
        <v>812</v>
      </c>
      <c r="C207" s="54" t="s">
        <v>813</v>
      </c>
      <c r="D207" s="55" t="s">
        <v>814</v>
      </c>
      <c r="E207" s="56" t="s">
        <v>815</v>
      </c>
      <c r="F207" s="56">
        <v>100</v>
      </c>
      <c r="G207" s="57">
        <v>0.96740000000000004</v>
      </c>
      <c r="H207" s="58">
        <f t="shared" si="9"/>
        <v>0.96740000000000004</v>
      </c>
      <c r="I207" s="1"/>
      <c r="J207" s="46" t="s">
        <v>830</v>
      </c>
      <c r="K207" s="38" t="str">
        <f t="shared" si="10"/>
        <v>-</v>
      </c>
      <c r="L207" s="39" t="str">
        <f t="shared" si="11"/>
        <v>-</v>
      </c>
    </row>
    <row r="208" spans="1:12" x14ac:dyDescent="0.25">
      <c r="A208" s="59" t="s">
        <v>828</v>
      </c>
      <c r="B208" s="53" t="s">
        <v>816</v>
      </c>
      <c r="C208" s="54" t="s">
        <v>817</v>
      </c>
      <c r="D208" s="55" t="s">
        <v>818</v>
      </c>
      <c r="E208" s="56" t="s">
        <v>819</v>
      </c>
      <c r="F208" s="56">
        <v>100</v>
      </c>
      <c r="G208" s="57">
        <v>1.0550999999999999</v>
      </c>
      <c r="H208" s="58">
        <f t="shared" si="9"/>
        <v>1.0550999999999999</v>
      </c>
      <c r="I208" s="1"/>
      <c r="J208" s="46" t="s">
        <v>830</v>
      </c>
      <c r="K208" s="38" t="str">
        <f t="shared" si="10"/>
        <v>-</v>
      </c>
      <c r="L208" s="39" t="str">
        <f t="shared" si="11"/>
        <v>-</v>
      </c>
    </row>
    <row r="209" spans="1:12" x14ac:dyDescent="0.25">
      <c r="B209" s="25" t="s">
        <v>236</v>
      </c>
      <c r="C209" s="26" t="s">
        <v>237</v>
      </c>
      <c r="D209" s="27" t="s">
        <v>238</v>
      </c>
      <c r="E209" s="28" t="s">
        <v>239</v>
      </c>
      <c r="F209" s="28">
        <v>100</v>
      </c>
      <c r="G209" s="2">
        <v>1.1436999999999999</v>
      </c>
      <c r="H209" s="41">
        <f t="shared" si="9"/>
        <v>1.1436999999999999</v>
      </c>
      <c r="I209" s="1"/>
      <c r="J209" s="46">
        <v>1.1436999999999999</v>
      </c>
      <c r="K209" s="38">
        <f t="shared" si="10"/>
        <v>1.1436999999999999</v>
      </c>
      <c r="L209" s="39">
        <f t="shared" si="11"/>
        <v>0</v>
      </c>
    </row>
    <row r="210" spans="1:12" x14ac:dyDescent="0.25">
      <c r="A210" s="59" t="s">
        <v>828</v>
      </c>
      <c r="B210" s="53" t="s">
        <v>820</v>
      </c>
      <c r="C210" s="54" t="s">
        <v>821</v>
      </c>
      <c r="D210" s="55" t="s">
        <v>822</v>
      </c>
      <c r="E210" s="56" t="s">
        <v>823</v>
      </c>
      <c r="F210" s="56">
        <v>50</v>
      </c>
      <c r="G210" s="57">
        <v>5.19</v>
      </c>
      <c r="H210" s="58">
        <f t="shared" si="9"/>
        <v>5.19</v>
      </c>
      <c r="I210" s="1"/>
      <c r="J210" s="46" t="s">
        <v>830</v>
      </c>
      <c r="K210" s="38" t="str">
        <f t="shared" si="10"/>
        <v>-</v>
      </c>
      <c r="L210" s="39" t="str">
        <f t="shared" si="11"/>
        <v>-</v>
      </c>
    </row>
    <row r="211" spans="1:12" x14ac:dyDescent="0.25">
      <c r="A211" s="59" t="s">
        <v>828</v>
      </c>
      <c r="B211" s="53" t="s">
        <v>824</v>
      </c>
      <c r="C211" s="54" t="s">
        <v>825</v>
      </c>
      <c r="D211" s="55" t="s">
        <v>826</v>
      </c>
      <c r="E211" s="56" t="s">
        <v>827</v>
      </c>
      <c r="F211" s="56">
        <v>50</v>
      </c>
      <c r="G211" s="57">
        <v>6.07</v>
      </c>
      <c r="H211" s="58">
        <f t="shared" si="9"/>
        <v>6.07</v>
      </c>
      <c r="I211" s="1"/>
      <c r="J211" s="46" t="s">
        <v>830</v>
      </c>
      <c r="K211" s="38" t="str">
        <f t="shared" si="10"/>
        <v>-</v>
      </c>
      <c r="L211" s="39" t="str">
        <f t="shared" si="11"/>
        <v>-</v>
      </c>
    </row>
    <row r="212" spans="1:12" x14ac:dyDescent="0.25">
      <c r="B212" s="25" t="s">
        <v>240</v>
      </c>
      <c r="C212" s="26" t="s">
        <v>241</v>
      </c>
      <c r="D212" s="27" t="s">
        <v>242</v>
      </c>
      <c r="E212" s="28" t="s">
        <v>243</v>
      </c>
      <c r="F212" s="28">
        <v>100</v>
      </c>
      <c r="G212" s="2">
        <v>0.88139999999999996</v>
      </c>
      <c r="H212" s="41">
        <f t="shared" si="9"/>
        <v>0.88139999999999996</v>
      </c>
      <c r="I212" s="1"/>
      <c r="J212" s="46">
        <v>0.88139999999999996</v>
      </c>
      <c r="K212" s="38">
        <f t="shared" si="10"/>
        <v>0.88139999999999996</v>
      </c>
      <c r="L212" s="39">
        <f t="shared" si="11"/>
        <v>0</v>
      </c>
    </row>
    <row r="213" spans="1:12" x14ac:dyDescent="0.25">
      <c r="B213" s="25" t="s">
        <v>244</v>
      </c>
      <c r="C213" s="26" t="s">
        <v>245</v>
      </c>
      <c r="D213" s="27" t="s">
        <v>246</v>
      </c>
      <c r="E213" s="28" t="s">
        <v>247</v>
      </c>
      <c r="F213" s="28">
        <v>100</v>
      </c>
      <c r="G213" s="2">
        <v>1.3024</v>
      </c>
      <c r="H213" s="41">
        <f t="shared" si="9"/>
        <v>1.3024</v>
      </c>
      <c r="I213" s="1"/>
      <c r="J213" s="46">
        <v>1.3024</v>
      </c>
      <c r="K213" s="38">
        <f t="shared" si="10"/>
        <v>1.3024</v>
      </c>
      <c r="L213" s="39">
        <f t="shared" si="11"/>
        <v>0</v>
      </c>
    </row>
    <row r="214" spans="1:12" ht="15.75" thickBot="1" x14ac:dyDescent="0.3">
      <c r="B214" s="29" t="s">
        <v>248</v>
      </c>
      <c r="C214" s="30" t="s">
        <v>249</v>
      </c>
      <c r="D214" s="31" t="s">
        <v>250</v>
      </c>
      <c r="E214" s="32" t="s">
        <v>251</v>
      </c>
      <c r="F214" s="32">
        <v>100</v>
      </c>
      <c r="G214" s="20">
        <v>1.4343999999999999</v>
      </c>
      <c r="H214" s="45">
        <f t="shared" si="9"/>
        <v>1.4343999999999999</v>
      </c>
      <c r="I214" s="1"/>
      <c r="J214" s="50">
        <v>1.4343999999999999</v>
      </c>
      <c r="K214" s="51">
        <f t="shared" si="10"/>
        <v>1.4343999999999999</v>
      </c>
      <c r="L214" s="52">
        <f t="shared" si="11"/>
        <v>0</v>
      </c>
    </row>
  </sheetData>
  <pageMargins left="0.25" right="0.25" top="0.75" bottom="0.75" header="0.3" footer="0.3"/>
  <pageSetup scale="68" fitToHeight="0" orientation="portrait" r:id="rId1"/>
  <headerFooter>
    <oddFooter>&amp;L&amp;10Plumbing &amp; Electrical Installation Accessories&amp;C&amp;10A09  1-26&amp;R&amp;10&amp;P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Plumbing &amp; Electrical Installat</vt:lpstr>
      <vt:lpstr>'Plumbing &amp; Electrical Installat'!Print_Area</vt:lpstr>
      <vt:lpstr>'Plumbing &amp; Electrical Installat'!Print_Titles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Ray Nassiri</dc:creator>
  <cp:keywords/>
  <dc:description/>
  <cp:lastModifiedBy>Martin Nowacki</cp:lastModifiedBy>
  <cp:revision/>
  <dcterms:created xsi:type="dcterms:W3CDTF">2024-03-11T19:05:18Z</dcterms:created>
  <dcterms:modified xsi:type="dcterms:W3CDTF">2026-06-22T13:39:15Z</dcterms:modified>
  <cp:category/>
  <cp:contentStatus/>
</cp:coreProperties>
</file>